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backupFile="1" autoCompressPictures="0"/>
  <bookViews>
    <workbookView xWindow="0" yWindow="0" windowWidth="25600" windowHeight="16060" tabRatio="500" activeTab="4"/>
  </bookViews>
  <sheets>
    <sheet name="House warming" sheetId="1" r:id="rId1"/>
    <sheet name="Adrian' s 90th" sheetId="2" r:id="rId2"/>
    <sheet name="Adrians funeral" sheetId="3" r:id="rId3"/>
    <sheet name="Pivot" sheetId="4" r:id="rId4"/>
    <sheet name="Mum's funeral" sheetId="5" r:id="rId5"/>
  </sheets>
  <definedNames>
    <definedName name="_xlnm._FilterDatabase" localSheetId="2" hidden="1">'Adrians funeral'!$C$4:$T$87</definedName>
    <definedName name="_xlnm._FilterDatabase" localSheetId="4" hidden="1">'Mum''s funeral'!$A$4:$U$96</definedName>
    <definedName name="_xlnm.Print_Area" localSheetId="1">'Adrian'' s 90th'!$A$1:$R$34</definedName>
    <definedName name="_xlnm.Print_Area" localSheetId="2">'Adrians funeral'!$D$1:$U$41</definedName>
    <definedName name="_xlnm.Print_Area" localSheetId="0">'House warming'!$C:$F</definedName>
    <definedName name="_xlnm.Print_Area" localSheetId="4">'Mum''s funeral'!$G$4:$AC$96</definedName>
  </definedNames>
  <calcPr calcId="140001" concurrentCalc="0"/>
  <pivotCaches>
    <pivotCache cacheId="5" r:id="rId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" i="5" l="1"/>
  <c r="L3" i="5"/>
  <c r="K3" i="5"/>
  <c r="A1" i="5"/>
  <c r="H3" i="5"/>
  <c r="Q3" i="5"/>
  <c r="G3" i="5"/>
  <c r="N3" i="5"/>
  <c r="M3" i="5"/>
  <c r="I3" i="5"/>
  <c r="S3" i="5"/>
  <c r="W3" i="5"/>
  <c r="V3" i="5"/>
  <c r="E3" i="5"/>
  <c r="D3" i="5"/>
  <c r="A2" i="5"/>
  <c r="C3" i="3"/>
  <c r="B3" i="3"/>
  <c r="A3" i="3"/>
  <c r="I3" i="3"/>
  <c r="H3" i="3"/>
  <c r="C2" i="3"/>
  <c r="C1" i="3"/>
  <c r="N3" i="3"/>
  <c r="M3" i="3"/>
  <c r="G3" i="3"/>
  <c r="F3" i="3"/>
  <c r="H45" i="2"/>
  <c r="H44" i="2"/>
  <c r="H43" i="2"/>
  <c r="H42" i="2"/>
  <c r="H41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5" i="2"/>
  <c r="E3" i="2"/>
  <c r="D3" i="2"/>
  <c r="L3" i="2"/>
  <c r="K3" i="2"/>
  <c r="G3" i="2"/>
  <c r="F3" i="2"/>
  <c r="H3" i="1"/>
  <c r="G3" i="1"/>
  <c r="C3" i="1"/>
  <c r="D3" i="1"/>
</calcChain>
</file>

<file path=xl/sharedStrings.xml><?xml version="1.0" encoding="utf-8"?>
<sst xmlns="http://schemas.openxmlformats.org/spreadsheetml/2006/main" count="1139" uniqueCount="496">
  <si>
    <t>AAA Party invitees</t>
  </si>
  <si>
    <t>Andy &amp; Inez</t>
  </si>
  <si>
    <t>John &amp; Linda</t>
  </si>
  <si>
    <t>Julia</t>
  </si>
  <si>
    <t>William</t>
  </si>
  <si>
    <t>Greg &amp; Clare</t>
  </si>
  <si>
    <t>Helen</t>
  </si>
  <si>
    <t>Jack &amp; Georgie</t>
  </si>
  <si>
    <t>Sue &amp; Jim</t>
  </si>
  <si>
    <t>carer</t>
  </si>
  <si>
    <t>Neighbours</t>
  </si>
  <si>
    <t>Church</t>
  </si>
  <si>
    <t>Hurlingham</t>
  </si>
  <si>
    <t>AAA</t>
  </si>
  <si>
    <t>Putney Society</t>
  </si>
  <si>
    <t>Susan Mehhuewish</t>
  </si>
  <si>
    <t>John Horrocks</t>
  </si>
  <si>
    <r>
      <t>Ruth</t>
    </r>
    <r>
      <rPr>
        <i/>
        <sz val="12"/>
        <color theme="1"/>
        <rFont val="Calibri"/>
        <family val="2"/>
        <scheme val="minor"/>
      </rPr>
      <t xml:space="preserve"> &amp; Alex</t>
    </r>
  </si>
  <si>
    <t>max</t>
  </si>
  <si>
    <t>Jim: Help with who to invite - name badges</t>
  </si>
  <si>
    <t>Exercise class friend</t>
  </si>
  <si>
    <t>89 Hartington Road, Chiswick, W4 3TU</t>
  </si>
  <si>
    <t>7 Fleur Gates, Princes Way, Wimbledon Park SW19 6QQ</t>
  </si>
  <si>
    <t>2 Angel Mews, Roehampton High Street, SW15 1HU</t>
  </si>
  <si>
    <t>91 Queens Road, New Malden, KT3 6BY</t>
  </si>
  <si>
    <t>Adrian's friends</t>
  </si>
  <si>
    <t>Stephen Mulliner</t>
  </si>
  <si>
    <t>Jenkin Thomas</t>
  </si>
  <si>
    <t>Bristol</t>
  </si>
  <si>
    <t>Madalina, Katrina, Isabella</t>
  </si>
  <si>
    <t>George &amp; Caroline Oliver</t>
  </si>
  <si>
    <t>22 Egliston Road, Putney London SW15 1AL</t>
  </si>
  <si>
    <t>Elinor Mr &amp; Mrs Taslan-Delaney</t>
  </si>
  <si>
    <t>Posted</t>
  </si>
  <si>
    <t>Renata Gross</t>
  </si>
  <si>
    <t>6a Eastfield, Westbury-on-Trym, Bristol  BS9 4BQ</t>
  </si>
  <si>
    <t>43 Charleville Mansions, Charleville Road, London W14 9JA</t>
  </si>
  <si>
    <t>Find address</t>
  </si>
  <si>
    <t>hand out at church</t>
  </si>
  <si>
    <t>Peter &amp; Katherine Makower</t>
  </si>
  <si>
    <t>name badges requested</t>
  </si>
  <si>
    <t>Guestimator</t>
  </si>
  <si>
    <t>hand out</t>
  </si>
  <si>
    <t>Cymmradorian Society</t>
  </si>
  <si>
    <t>tbc</t>
  </si>
  <si>
    <t>23 Gwendolen Avenue, Putney - Only if before the end of March, otherwise they'll have moved to Gloucester</t>
  </si>
  <si>
    <t>Who</t>
  </si>
  <si>
    <t>Party</t>
  </si>
  <si>
    <t>emailed+Posted</t>
  </si>
  <si>
    <t xml:space="preserve">Helen's birthday weekend and J&amp;G have arranged some birthday treats/events  </t>
  </si>
  <si>
    <t>David Tillett</t>
  </si>
  <si>
    <t>Jane Brierley</t>
  </si>
  <si>
    <t>Jenevora &amp; Stephen Goss</t>
  </si>
  <si>
    <t>rosamunde46@btinternet.com</t>
  </si>
  <si>
    <t>[rods in hip infected. Parkinsons.]</t>
  </si>
  <si>
    <t>old address</t>
  </si>
  <si>
    <t>Can't make it</t>
  </si>
  <si>
    <t>Mum to hand out</t>
  </si>
  <si>
    <t>No Contact Info yet found</t>
  </si>
  <si>
    <t>Invited</t>
  </si>
  <si>
    <t>emailed</t>
  </si>
  <si>
    <t>n/a</t>
  </si>
  <si>
    <t>Ex-Tideswell Road friends, now moved</t>
  </si>
  <si>
    <t>A&amp;A List</t>
  </si>
  <si>
    <t>X</t>
  </si>
  <si>
    <t>New Additions</t>
  </si>
  <si>
    <t>Alistair &amp; Ann Henderson</t>
  </si>
  <si>
    <t>Helen &amp; Eric Branstead</t>
  </si>
  <si>
    <t>Amber Bonham-Carter</t>
  </si>
  <si>
    <t>Colin &amp; Mary Bakewell</t>
  </si>
  <si>
    <t>Simoine S. Y. Orleans</t>
  </si>
  <si>
    <t xml:space="preserve">Dr Peter &amp; Margret Slinn </t>
  </si>
  <si>
    <t>Bill &amp; Fiona Tomlins</t>
  </si>
  <si>
    <t>(widow reader friend)</t>
  </si>
  <si>
    <t>Jim &amp; Janet Hood [cousins - Blue family]</t>
  </si>
  <si>
    <t>Amber &amp; Gerard Bonham Carter</t>
  </si>
  <si>
    <t>Colin &amp; Margaret Calcott-James</t>
  </si>
  <si>
    <t>42 Stevenage Road, London SW6 6HA  T: 020 7736 7953</t>
  </si>
  <si>
    <t>Green Willows, Skelty Park Road, Uplands, Swansea, Glam  T: 01792 202410</t>
  </si>
  <si>
    <t>Swallow Fields, Vicarage Lane, Kinnerley, Oswestry, Shropshire Sy10 8DE  T: 01691 682721</t>
  </si>
  <si>
    <t>30 Bearwater, Charnham Street, Hungerford RG17 0NN</t>
  </si>
  <si>
    <t>min?</t>
  </si>
  <si>
    <t>Stephen Mulliner &lt;snmulliner@gmail.com&gt;</t>
  </si>
  <si>
    <t>5 Exeter House - possibly 020 8788 2468</t>
  </si>
  <si>
    <t>posted - batch 2</t>
  </si>
  <si>
    <t>Lily &amp; Jim</t>
  </si>
  <si>
    <t>Parners Lodge, 89 Portsmouth Road, Guildford GU2 5DG  T: 01483 456177</t>
  </si>
  <si>
    <t>emailed &amp; posted</t>
  </si>
  <si>
    <t>CALL</t>
  </si>
  <si>
    <t>11 Redwoods, Alton Road, London SW15 4NL  T: 020 8789 6248</t>
  </si>
  <si>
    <t>88 Kenilworth Court, Lower Richmond Road, Putney, London SW15 1HA</t>
  </si>
  <si>
    <t>139 Kenilworth Court, Lower Richmond Road, Putney, London SW15 1HA</t>
  </si>
  <si>
    <t>Away skiing</t>
  </si>
  <si>
    <t xml:space="preserve">old: </t>
  </si>
  <si>
    <r>
      <t>Green Willows, 22 Ske</t>
    </r>
    <r>
      <rPr>
        <b/>
        <sz val="12"/>
        <color rgb="FFFF0000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 xml:space="preserve">ty Park Road, Swansea, Glam   </t>
    </r>
    <r>
      <rPr>
        <b/>
        <sz val="12"/>
        <color rgb="FFFF0000"/>
        <rFont val="Calibri"/>
        <family val="2"/>
        <scheme val="minor"/>
      </rPr>
      <t xml:space="preserve">SA2 9AS  </t>
    </r>
    <r>
      <rPr>
        <sz val="12"/>
        <color rgb="FFFF0000"/>
        <rFont val="Calibri"/>
        <family val="2"/>
        <scheme val="minor"/>
      </rPr>
      <t>T: 01792 202410</t>
    </r>
  </si>
  <si>
    <t>clash: Bill to call another day</t>
  </si>
  <si>
    <t>John</t>
  </si>
  <si>
    <t>Bartrams</t>
  </si>
  <si>
    <t>Sue</t>
  </si>
  <si>
    <t>Ian</t>
  </si>
  <si>
    <t>Away i Norfolk</t>
  </si>
  <si>
    <t>dup - old address</t>
  </si>
  <si>
    <r>
      <t xml:space="preserve">old:36 Willfield Way, NW11 7XT </t>
    </r>
    <r>
      <rPr>
        <sz val="12"/>
        <color rgb="FF002060"/>
        <rFont val="Calibri"/>
        <family val="2"/>
        <scheme val="minor"/>
      </rPr>
      <t>[New already posted:  7 Fleur Gates, Princes Way, Wimbledon Park SW19 6QQ?]</t>
    </r>
  </si>
  <si>
    <t>Alistair has an 'old players' lunch at Roslyn Park but Bev may make it</t>
  </si>
  <si>
    <t xml:space="preserve">Bev (&amp; Alistair) Morley Brown </t>
  </si>
  <si>
    <t>posted - batch 2 &amp; called but no reply</t>
  </si>
  <si>
    <t>posted - batch 2 &amp; called</t>
  </si>
  <si>
    <t>33 Lakeside Grange, Weybridge, Surrey  KT13 9ZE  T: 01932 842757</t>
  </si>
  <si>
    <t>posted - batch 2 &amp; called - Robert died on 8 Feb from Pancriotic Carcinoma.  Lost 11kg since the summer and had to pay privately for a full-body scan.  Cremation service 5/3/15 @ 2:15pm at All Saints, St Margaret'Street</t>
  </si>
  <si>
    <t>posted - batch 2,and hand delivered</t>
  </si>
  <si>
    <t>handed out 26/2/15</t>
  </si>
  <si>
    <t>Confirmed</t>
  </si>
  <si>
    <t>in orchestra</t>
  </si>
  <si>
    <t>Liz Samuel [85 bus from Put Bridge] - depends on weather and rugby intls.</t>
  </si>
  <si>
    <t>4 / 38 Lansdowne Road, London W11 2LT  T: 020 7727 7819 - funeral march 5th</t>
  </si>
  <si>
    <t>Hand-outs</t>
  </si>
  <si>
    <t>handed out</t>
  </si>
  <si>
    <t xml:space="preserve">David and Vanessa Davies </t>
  </si>
  <si>
    <t>Previous engagement</t>
  </si>
  <si>
    <t>Andy's Godmum</t>
  </si>
  <si>
    <t>Wedding</t>
  </si>
  <si>
    <t>Booked</t>
  </si>
  <si>
    <t>Vanessa Davies [vemdavies@hotmail.com]</t>
  </si>
  <si>
    <t>2 Kathleen Godfree Court, 80 Queens Road, London SW19 8LB  T: 020 8542 9618 - NOT 8BL</t>
  </si>
  <si>
    <r>
      <t xml:space="preserve">North Dorincourt, Constance Court, London SW15 3RN  T: 020 8546 3981 - </t>
    </r>
    <r>
      <rPr>
        <b/>
        <sz val="12"/>
        <color rgb="FFFF0000"/>
        <rFont val="Calibri"/>
        <family val="2"/>
        <scheme val="minor"/>
      </rPr>
      <t>alastair.1745@btinternet.com</t>
    </r>
  </si>
  <si>
    <t>called &amp; posted - batch 3</t>
  </si>
  <si>
    <t>gco@hotmail.co.uk</t>
  </si>
  <si>
    <t>Called back to say no go</t>
  </si>
  <si>
    <t>hand out at hurlingham</t>
  </si>
  <si>
    <t>lady who runs exercise class</t>
  </si>
  <si>
    <t>David &amp; Vanessa Davis</t>
  </si>
  <si>
    <t>Ros Solanke</t>
  </si>
  <si>
    <t>Interfaith church friend</t>
  </si>
  <si>
    <t>Said yes to Mum</t>
  </si>
  <si>
    <t>French friend - Said yes to Mum</t>
  </si>
  <si>
    <t>?</t>
  </si>
  <si>
    <t>[assuming no more as Mum has 3 spares]</t>
  </si>
  <si>
    <t>others</t>
  </si>
  <si>
    <t>guessing not Alex?</t>
  </si>
  <si>
    <t>Colin &amp; Mary? Lesley</t>
  </si>
  <si>
    <t>Accepted</t>
  </si>
  <si>
    <t>Exercise class friend = next line I think</t>
  </si>
  <si>
    <t>may show a face at the end</t>
  </si>
  <si>
    <t>12 Tideswell Road, Putney, London SW15 6LJ  020 8788 3800</t>
  </si>
  <si>
    <t>Angie Hawes-king</t>
  </si>
  <si>
    <t>Will &amp; Millie? Jake??</t>
  </si>
  <si>
    <t>Will asked to come</t>
  </si>
  <si>
    <t>Probability</t>
  </si>
  <si>
    <t>Jack de Gruiter</t>
  </si>
  <si>
    <t>Will &amp; Millie</t>
  </si>
  <si>
    <t>Jack</t>
  </si>
  <si>
    <t>Will</t>
  </si>
  <si>
    <t>Y</t>
  </si>
  <si>
    <t>N</t>
  </si>
  <si>
    <t>Y - DONE</t>
  </si>
  <si>
    <t>Angie Hawes-king (+ David)</t>
  </si>
  <si>
    <t>Y?</t>
  </si>
  <si>
    <t>Y - CHURCH</t>
  </si>
  <si>
    <t>y - LOCAL</t>
  </si>
  <si>
    <t>90th Party invitees</t>
  </si>
  <si>
    <t>John B</t>
  </si>
  <si>
    <t>Sue &amp; Ian</t>
  </si>
  <si>
    <t>moved to Gloucester</t>
  </si>
  <si>
    <t>Don't invite this time</t>
  </si>
  <si>
    <t>Y - HAND DELIVERed and accepted</t>
  </si>
  <si>
    <t>Paul &amp; Sue Kirby</t>
  </si>
  <si>
    <t>Andrew &amp; Lucy Murray</t>
  </si>
  <si>
    <t>David Greenfield</t>
  </si>
  <si>
    <t>Gwenda Sippings</t>
  </si>
  <si>
    <t>11 Legh Road, Prestbury, Cheshire SK10 4HX</t>
  </si>
  <si>
    <t>86 Thetford Road, New Malden</t>
  </si>
  <si>
    <t>(solicitor)</t>
  </si>
  <si>
    <t>69 Freirn Avenue, N12 9NY</t>
  </si>
  <si>
    <t>Brother Julian</t>
  </si>
  <si>
    <t>Jane Brierly</t>
  </si>
  <si>
    <t>01488 685234</t>
  </si>
  <si>
    <t>PHIL Turner</t>
  </si>
  <si>
    <t>email</t>
  </si>
  <si>
    <t>Patricia and Roderic Hole</t>
  </si>
  <si>
    <t>8670 6000</t>
  </si>
  <si>
    <t>'email'</t>
  </si>
  <si>
    <t>''</t>
  </si>
  <si>
    <t>Y - HURLINGHAM - done</t>
  </si>
  <si>
    <t>Sandra &amp;Simon Frier</t>
  </si>
  <si>
    <t>Dr Margaret &amp; Dr PE Shinn</t>
  </si>
  <si>
    <t>older localcouple</t>
  </si>
  <si>
    <t>New names here down</t>
  </si>
  <si>
    <t>90th notes - N=Not asked</t>
  </si>
  <si>
    <r>
      <t xml:space="preserve">Robert Streit - died, but maybe </t>
    </r>
    <r>
      <rPr>
        <b/>
        <sz val="12"/>
        <color rgb="FFFF0000"/>
        <rFont val="Calibri"/>
        <family val="2"/>
        <scheme val="minor"/>
      </rPr>
      <t>Jack de Gruiter</t>
    </r>
    <r>
      <rPr>
        <sz val="12"/>
        <color rgb="FFFF0000"/>
        <rFont val="Calibri"/>
        <family val="2"/>
        <scheme val="minor"/>
      </rPr>
      <t xml:space="preserve"> will come?</t>
    </r>
  </si>
  <si>
    <t>Funeral notes</t>
  </si>
  <si>
    <t>Clare</t>
  </si>
  <si>
    <t>Greg &amp; Rach</t>
  </si>
  <si>
    <t>John Bartram</t>
  </si>
  <si>
    <t>moved to Gloucester - both now died</t>
  </si>
  <si>
    <t>john.horrocks10@btinternet.com</t>
  </si>
  <si>
    <t>19 Castle Road, Weybridge, Surrey.  T: 01932 842757</t>
  </si>
  <si>
    <t>139 Kenilworth Court, SW15</t>
  </si>
  <si>
    <t>2 Kathleen Godfree Court, 80 Queens Road, London SW19 8BL  T: 020 8542 9618</t>
  </si>
  <si>
    <t>North Dorincourt, Constance Court, London SW15 3RN  T: 020 8546 3981</t>
  </si>
  <si>
    <t>89 Portsmouth Road, Guildford  T: 01483 456177</t>
  </si>
  <si>
    <t>36 Willfield Way, NW11 7XT</t>
  </si>
  <si>
    <t>11 Redwoods, Alton Road, London SW15  T: 020 8789 6248</t>
  </si>
  <si>
    <t>Liz Samuel</t>
  </si>
  <si>
    <t>Jenevora Williams &amp; Stephen Goss</t>
  </si>
  <si>
    <t>Flat 4, 38 Lansdowne Road, London W11 2LT  T: 020 7727 7819 - funeral march 5th for Robert Streit</t>
  </si>
  <si>
    <t>Prison network</t>
  </si>
  <si>
    <t>Army</t>
  </si>
  <si>
    <t>Nigeria</t>
  </si>
  <si>
    <t>Mary Lesley</t>
  </si>
  <si>
    <t>Colin Lesley died</t>
  </si>
  <si>
    <t>pskerby@hotmail.com</t>
  </si>
  <si>
    <t>chair@putneysociety.org.uk</t>
  </si>
  <si>
    <t>secretary@putneysociety.org.uk</t>
  </si>
  <si>
    <t>Possibly</t>
  </si>
  <si>
    <t>write</t>
  </si>
  <si>
    <t>alastair.1745@btinternet.com</t>
  </si>
  <si>
    <t>jackdegruiter@waitrose.com</t>
  </si>
  <si>
    <t>Phil Turner</t>
  </si>
  <si>
    <t>NO CONTACT</t>
  </si>
  <si>
    <t>patriciahole@hotmail.com</t>
  </si>
  <si>
    <t>Group</t>
  </si>
  <si>
    <t>Andrea</t>
  </si>
  <si>
    <t>Invited for 90th</t>
  </si>
  <si>
    <t>Total</t>
  </si>
  <si>
    <t>Count of Who</t>
  </si>
  <si>
    <t>Row Labels</t>
  </si>
  <si>
    <t>(blank)</t>
  </si>
  <si>
    <t>Grand Total</t>
  </si>
  <si>
    <t>Funeral invites</t>
  </si>
  <si>
    <t>Max</t>
  </si>
  <si>
    <t>Sarah</t>
  </si>
  <si>
    <t>Matthew, Simon</t>
  </si>
  <si>
    <t>Robin</t>
  </si>
  <si>
    <t>Nancy</t>
  </si>
  <si>
    <t>Lucy.Sheehan@ardingly.com</t>
  </si>
  <si>
    <t>philipcharlesturner@yahoo.co.uk</t>
  </si>
  <si>
    <t>support@acglobalconnect.com</t>
  </si>
  <si>
    <t>Ardingly College Alumni</t>
  </si>
  <si>
    <t>OA</t>
  </si>
  <si>
    <t>Phil &amp; Debbie</t>
  </si>
  <si>
    <t>Maria, Matt &amp; Simon</t>
  </si>
  <si>
    <t>(020) 8994 0232</t>
  </si>
  <si>
    <t>Tim</t>
  </si>
  <si>
    <t>(020) 8994 7621</t>
  </si>
  <si>
    <t>katharine@makower.org.uk</t>
  </si>
  <si>
    <t>phone NR 20/5</t>
  </si>
  <si>
    <t>Susan Melhuewish</t>
  </si>
  <si>
    <t>helericb@gmail.com</t>
  </si>
  <si>
    <t>Called me Rory - oldest friend of Mums</t>
  </si>
  <si>
    <t>janemdeakin@btinternet.com</t>
  </si>
  <si>
    <t>33 Lakeside Grange, Weybridge  KT13 9ZE</t>
  </si>
  <si>
    <t>email (though phoned 20/5)</t>
  </si>
  <si>
    <t>phoned 20/5</t>
  </si>
  <si>
    <t>phone NR</t>
  </si>
  <si>
    <t>Andy called too. Last say me when I was 3</t>
  </si>
  <si>
    <t>email but phoned 20/5/18</t>
  </si>
  <si>
    <t>david.tillet@zen.co.uk</t>
  </si>
  <si>
    <t>Mrs C Bullerwell</t>
  </si>
  <si>
    <t>6 Carlton Green, REDHILL, RH1 2DA</t>
  </si>
  <si>
    <t>Bridget Andrews</t>
  </si>
  <si>
    <t>First Floor Flat, 9 Beverley Gardens, LONDON SW13 0LZ</t>
  </si>
  <si>
    <t>St James CofE New Malden, Bodley Rd, New Malden KT3 5QD</t>
  </si>
  <si>
    <t>hilfieldssf@franciscans.org.uk</t>
  </si>
  <si>
    <t>Helping Hands meail.  Franciscan order in East London, Balaam Street &amp; Crofton Road, Plaistow</t>
  </si>
  <si>
    <t>St Paul's church Inner Park Road / Augustus Road will have an address</t>
  </si>
  <si>
    <t>Lucy Crowley</t>
  </si>
  <si>
    <t>Will &amp; Millie, Kit</t>
  </si>
  <si>
    <t>Clare. Will t.b.c.</t>
  </si>
  <si>
    <t>Jim has contacted the Cathedral where Tim was a guide, and I have asked that they tell him about Adrian's death, the time and venue of the funeral. They promised to try to let him know</t>
  </si>
  <si>
    <t>Tim &amp; Sarah Hatton</t>
  </si>
  <si>
    <t>email - Ruthie</t>
  </si>
  <si>
    <t>email sent</t>
  </si>
  <si>
    <t>22/5/18 - already accepted</t>
  </si>
  <si>
    <t>Andrew, …</t>
  </si>
  <si>
    <t>email - some contact poss</t>
  </si>
  <si>
    <t>emailed 22/5/18</t>
  </si>
  <si>
    <t>replied</t>
  </si>
  <si>
    <t>86 Thetford Road, New Malden KT3 5DZ</t>
  </si>
  <si>
    <t>written 23/5</t>
  </si>
  <si>
    <t>phoned 23/5</t>
  </si>
  <si>
    <t>12 Tideswell Road, Putney, London SW15 6LJ  020 8788 3800 - Sandra</t>
  </si>
  <si>
    <t>wrote 23/5</t>
  </si>
  <si>
    <t>phone NR 20/5 23/5</t>
  </si>
  <si>
    <t>slinndocs@hotmail.com</t>
  </si>
  <si>
    <t>Both are away. Will talk to  Mum on Sunday</t>
  </si>
  <si>
    <t>emailed Hurlingham 23/5</t>
  </si>
  <si>
    <t>Myrfield, The Close, Salisbury SP1 2SJ</t>
  </si>
  <si>
    <t xml:space="preserve">Alastair too is in a Care Home so will be unable to attend but I will. Alastair was at Cats. Cambridge too
Cambridge too.
</t>
  </si>
  <si>
    <t>Anne</t>
  </si>
  <si>
    <t>said she would come</t>
  </si>
  <si>
    <t xml:space="preserve">Bev (&amp; Alistair) Morley-Brown </t>
  </si>
  <si>
    <t>called 24/5 - can't make it</t>
  </si>
  <si>
    <t>Sarah waiting for a hip op; Tim in a care home with no memory; his son John &amp; girlfriend may come</t>
  </si>
  <si>
    <t>phoned 25.5</t>
  </si>
  <si>
    <t>emailed 24.5 + phoned 25.5 - Sandra Murray will come &amp; Simon Murray may come but parents unlikely - Andrew has lots of hospital appointments following bowl cancer</t>
  </si>
  <si>
    <t>020 8876 6599</t>
  </si>
  <si>
    <t>6a Eastfield, Westbury on Trym, Bristol, BS9 4BQ - 0117 239 6418</t>
  </si>
  <si>
    <t>25/5 - long call. Tim Hood too old to travel (85). Grand daughter Emily Penn (National Geographic award, ocian plastics). In touch with Bartrams</t>
  </si>
  <si>
    <t>Julia (Canada+2 kids), Sandra (America + 21year old twins). Hestia connection. Art therapy work</t>
  </si>
  <si>
    <t>phoned 24.5 - worried about walking</t>
  </si>
  <si>
    <t>22.5 whatsapp hoping to</t>
  </si>
  <si>
    <t>wrote 25.5</t>
  </si>
  <si>
    <t>Bridesmaid of Mum &amp; Dad. Address passed on by David</t>
  </si>
  <si>
    <t>Janet Hood (79) + Tim (86)</t>
  </si>
  <si>
    <t>Sandra &amp; Simon Frier</t>
  </si>
  <si>
    <t>emailed 25/5/18</t>
  </si>
  <si>
    <t>emailed 24/5/18</t>
  </si>
  <si>
    <t>neice of Kenilworth Court neighbour - Eileen Bullerwell</t>
  </si>
  <si>
    <t>St Catharine's College, Cambridge</t>
  </si>
  <si>
    <t>Kew House</t>
  </si>
  <si>
    <t>care.cedar@</t>
  </si>
  <si>
    <t>https://www.caths.cam.ac.uk/alumni/keep-touch</t>
  </si>
  <si>
    <t>Ashdown House</t>
  </si>
  <si>
    <t>http://www.ashdownhouse.co.uk/contact-us</t>
  </si>
  <si>
    <t>Usk Prison</t>
  </si>
  <si>
    <t>usk@hmps.gsi.gov.uk</t>
  </si>
  <si>
    <t>Darren Hughes</t>
  </si>
  <si>
    <t>Blantyre House Prison</t>
  </si>
  <si>
    <t xml:space="preserve">Goudhurst Detention Centre </t>
  </si>
  <si>
    <t>James Bourke</t>
  </si>
  <si>
    <t>James.Bourke@hmps.gsi.gov.uk</t>
  </si>
  <si>
    <t>Steve.Bradford@hmps.gsi.gov.uk</t>
  </si>
  <si>
    <t>Wormwood Scrubs</t>
  </si>
  <si>
    <t>Grendon Prison</t>
  </si>
  <si>
    <t>Jamie Bennett</t>
  </si>
  <si>
    <t>Jamie.Bennett@hmps.gsi.gov.uk</t>
  </si>
  <si>
    <t>Manchester Uni</t>
  </si>
  <si>
    <t>Glenn Knight</t>
  </si>
  <si>
    <t>Feltham Prison</t>
  </si>
  <si>
    <t>glenn.knight@hmps.gsi.gov.uk</t>
  </si>
  <si>
    <t>Risley Prison information</t>
  </si>
  <si>
    <t>Jerry Spencer</t>
  </si>
  <si>
    <t>risley@hmps.gsi.gov.uk</t>
  </si>
  <si>
    <t xml:space="preserve">Pentonville Prison </t>
  </si>
  <si>
    <t>Dean Gardiner</t>
  </si>
  <si>
    <t>dean.gardiner@hmps.gsi.gov.uk</t>
  </si>
  <si>
    <t>Huntercombe Prison</t>
  </si>
  <si>
    <t>David Redhouse</t>
  </si>
  <si>
    <t>david.redhouse@hmps.gsi.gov.uk</t>
  </si>
  <si>
    <t>HMP and YOI Hollesley Bay</t>
  </si>
  <si>
    <t>Declan Moore</t>
  </si>
  <si>
    <t>Sonia Walsh</t>
  </si>
  <si>
    <t xml:space="preserve">Warren Hill Prison </t>
  </si>
  <si>
    <t>Hollesley Bay Youth Custody and Detention Centre</t>
  </si>
  <si>
    <t>sonia.walsh@hmps.gsi.gov.uk</t>
  </si>
  <si>
    <t>Cousin of Adrian</t>
  </si>
  <si>
    <t>86 Queens Drive, Surbiton, KT5 8PP</t>
  </si>
  <si>
    <t>tell Sue</t>
  </si>
  <si>
    <t>Kelso, Scotland - 01573 470 255</t>
  </si>
  <si>
    <t>called me 26/5</t>
  </si>
  <si>
    <t>Jean &amp; Andrew McDermid - sister of Andrew Murray</t>
  </si>
  <si>
    <t>jeanandlen@googlemail.com</t>
  </si>
  <si>
    <t>away</t>
  </si>
  <si>
    <t>mary.leslie3@btinternet.com</t>
  </si>
  <si>
    <t>0208 390 9971, Sandra Murray (07713 140198</t>
  </si>
  <si>
    <t>Sandra Murray &amp; Simon Jones</t>
  </si>
  <si>
    <t>Yes - Maggie Donnelly donnellymaggie@hotmail.com Maybes: Kennth Gregory, David May, Don Strong and Jose Aguiar</t>
  </si>
  <si>
    <t>emailed 27/5</t>
  </si>
  <si>
    <t>No from Simon, Matt In Vietnam</t>
  </si>
  <si>
    <t>Helly's away. Georgie's away</t>
  </si>
  <si>
    <t>John Samuel</t>
  </si>
  <si>
    <t>Cymmrodorion</t>
  </si>
  <si>
    <t>Peter in hospital; Katharine coming to funeral only</t>
  </si>
  <si>
    <t>Mark Hunt and Patricia Hole's father, was Headmaster of The Mall. Jim wheel-chair bound</t>
  </si>
  <si>
    <t>Helen &amp; Eric Bramstead</t>
  </si>
  <si>
    <t>Lourdes and Maysa</t>
  </si>
  <si>
    <t>can't make it</t>
  </si>
  <si>
    <t>Funeral invites and Inform only</t>
  </si>
  <si>
    <t>Household/bubble</t>
  </si>
  <si>
    <t>Informed</t>
  </si>
  <si>
    <t>Ruthie</t>
  </si>
  <si>
    <t>Alex</t>
  </si>
  <si>
    <t>George</t>
  </si>
  <si>
    <t>Invite - Crem</t>
  </si>
  <si>
    <t>Unlikely</t>
  </si>
  <si>
    <t>V. Unlikely to attend</t>
  </si>
  <si>
    <t>Inform only</t>
  </si>
  <si>
    <t>Inform via Hurlingham</t>
  </si>
  <si>
    <t>Long way away</t>
  </si>
  <si>
    <t>Long way</t>
  </si>
  <si>
    <t>Croquet Association</t>
  </si>
  <si>
    <t>Cymmrodorion society</t>
  </si>
  <si>
    <t>Press announcement</t>
  </si>
  <si>
    <t>Australia</t>
  </si>
  <si>
    <t>Funeral reserve list</t>
  </si>
  <si>
    <t>Likely to want to come</t>
  </si>
  <si>
    <t>Andy 12/11/20</t>
  </si>
  <si>
    <t>Greg 12/11/20</t>
  </si>
  <si>
    <t>Andy via church 12/11</t>
  </si>
  <si>
    <t>Wants to come to a funeral</t>
  </si>
  <si>
    <t>Sue 11-Nov</t>
  </si>
  <si>
    <t>Tim &amp; Bonnie (dog??) live two doors away</t>
  </si>
  <si>
    <t>Peter too frail to travel; Katharine coming to funeral only</t>
  </si>
  <si>
    <t>Katharine happy to attend if good social distancing</t>
  </si>
  <si>
    <t>Wants to come to a funeral if capacity</t>
  </si>
  <si>
    <t>Fiona Tomlins</t>
  </si>
  <si>
    <t>Lourdes</t>
  </si>
  <si>
    <t xml:space="preserve">David Martin </t>
  </si>
  <si>
    <t>(Maria Emilia's husband)</t>
  </si>
  <si>
    <t>Samires</t>
  </si>
  <si>
    <r>
      <t xml:space="preserve">33 Lakeside Grange, Weybridge  KT13 9ZE - </t>
    </r>
    <r>
      <rPr>
        <sz val="12"/>
        <color theme="1"/>
        <rFont val="Calibri"/>
        <family val="2"/>
        <scheme val="minor"/>
      </rPr>
      <t>Bill died in 2019</t>
    </r>
  </si>
  <si>
    <t>Greg 13/11/20</t>
  </si>
  <si>
    <t>Can't make it to Roehampton</t>
  </si>
  <si>
    <t>Janet Hood (81) + Jim (88)</t>
  </si>
  <si>
    <t>Bridesmaid of Mum &amp; Dad. Address passed on by David. Call in to visit at Bristol any time</t>
  </si>
  <si>
    <t>Helen (88) &amp; Eric Bramstead (over 90)</t>
  </si>
  <si>
    <t>Would like to attend a memorial service</t>
  </si>
  <si>
    <t>sandra.murray0103@gmail.com</t>
  </si>
  <si>
    <t>Jean &amp; Len McDermid - sister of Andrew Murray</t>
  </si>
  <si>
    <t>Sandra 13/11/20</t>
  </si>
  <si>
    <t>36 Willfield Way, NW11 7XT - 02087881230 - must have kept her old number from Putney</t>
  </si>
  <si>
    <t>She was a member of the Putney Society Executive Committee when she lived in Tideswell Road, before she married Adrian.</t>
  </si>
  <si>
    <t>PUTNEY SOCIETY</t>
  </si>
  <si>
    <t>Likely for memorial</t>
  </si>
  <si>
    <t>Exercise class friend I think</t>
  </si>
  <si>
    <t>Would normally invite - but unlikely to attend anyway</t>
  </si>
  <si>
    <t>Andy called too. Last saw me when I was 3</t>
  </si>
  <si>
    <t>Family</t>
  </si>
  <si>
    <t>Ext</t>
  </si>
  <si>
    <t>Adrian's</t>
  </si>
  <si>
    <t>Key funeral Invite</t>
  </si>
  <si>
    <t>Andrew 15/11/20</t>
  </si>
  <si>
    <t>Patrick Mansell Lewis (I visited him at Strady Castle)</t>
  </si>
  <si>
    <t>Frances and Isobel (Glandulas)</t>
  </si>
  <si>
    <t>Anne Ludwick</t>
  </si>
  <si>
    <t>Bridget</t>
  </si>
  <si>
    <t>Nathan and isabella</t>
  </si>
  <si>
    <t>Sue: Yes to the funeral</t>
  </si>
  <si>
    <t>He was more Dad's friend (Sue)</t>
  </si>
  <si>
    <t>Keen to come (Sandra important, Sue says)</t>
  </si>
  <si>
    <t>Sue marked in Red for funeral</t>
  </si>
  <si>
    <t>Sue:Bev should be invited</t>
  </si>
  <si>
    <t>Bounced: TO:&lt;rosamunde46@btinternet.com&gt; User unknown - Sue not sure of her new address</t>
  </si>
  <si>
    <t>Sue: Red</t>
  </si>
  <si>
    <t>? Sue: Red</t>
  </si>
  <si>
    <t>Dr Peter &amp; Maragret Slinn (Dr Margaret &amp; Dr PE Shinn)</t>
  </si>
  <si>
    <t>Greg 15/11/20</t>
  </si>
  <si>
    <t>Canada</t>
  </si>
  <si>
    <t>Andrea, Bev, Geoff, cousin Billy (Pat's) and Lori</t>
  </si>
  <si>
    <t>Andy 15/11/20</t>
  </si>
  <si>
    <t>Greg 12/11/20; spoke 15.11.20</t>
  </si>
  <si>
    <t>Andy 17/11/20</t>
  </si>
  <si>
    <t>John and Sue Woods</t>
  </si>
  <si>
    <t>John is Andrew's Godfather</t>
  </si>
  <si>
    <t>She's bright and chirpy but John had a heart attack in October 2018 (just after they moved into a house that needed work, so they haven't undertaken it) and has had 7 chest infections in the past year. He's very frail mentally as well as physically, and his memory is very poor indeed. If numbers are tight, I would keep them in the 'don't invite' list, I'm afraid</t>
  </si>
  <si>
    <t>TOP FRIENDS - over 80 years friends</t>
  </si>
  <si>
    <t>TOP FRIENDS - over 50 years friends</t>
  </si>
  <si>
    <t>TOP FRIENDS - over 30 years friends</t>
  </si>
  <si>
    <t>TOP FRIENDS - over 20 years friends</t>
  </si>
  <si>
    <t>TOP FRIENDS - over 40 years friends</t>
  </si>
  <si>
    <t>TOP FRIENDS - over 60 years friends</t>
  </si>
  <si>
    <t>Lay reader training together for 4 years</t>
  </si>
  <si>
    <t>Jack de Gruiter (secondary reall - Robert Streit)</t>
  </si>
  <si>
    <t>Maybe more Adrian's friends?</t>
  </si>
  <si>
    <t>CLOSE FAMILY</t>
  </si>
  <si>
    <t>Max Cotton</t>
  </si>
  <si>
    <t>Calcott-James</t>
  </si>
  <si>
    <t>Clare Will &amp; Millie, Kit</t>
  </si>
  <si>
    <t>TOP FRIENDS - unsure???</t>
  </si>
  <si>
    <t>Angie Hawes-King (+ David)</t>
  </si>
  <si>
    <t>EXTENDED FAMILY - Andy</t>
  </si>
  <si>
    <t>Susan Melhuish</t>
  </si>
  <si>
    <t>Maria, Annabelle (13 in 2020) + Matt &amp; Simon</t>
  </si>
  <si>
    <t>Andy</t>
  </si>
  <si>
    <t>Greg</t>
  </si>
  <si>
    <t>cut</t>
  </si>
  <si>
    <t>Funeral confirmed</t>
  </si>
  <si>
    <t>Who?</t>
  </si>
  <si>
    <t>Greg 27/11/20</t>
  </si>
  <si>
    <t>Greg 12/11/20 + wider PS 27/11/20</t>
  </si>
  <si>
    <t>Yet to accept/decline</t>
  </si>
  <si>
    <t>ZOOM REQUESTED</t>
  </si>
  <si>
    <t>Flat 11, Ross Court, 81 Putney Hill, SW15 3NY</t>
  </si>
  <si>
    <t>NEW NAME</t>
  </si>
  <si>
    <t>Wriote to mum at Kew House</t>
  </si>
  <si>
    <t>Rodrigo</t>
  </si>
  <si>
    <t>Currently in France</t>
  </si>
  <si>
    <t>Andy says no</t>
  </si>
  <si>
    <t>Bounced - email box full - spoke on phone</t>
  </si>
  <si>
    <t>Richard and Jennifer Miller</t>
  </si>
  <si>
    <t>Greg 4/12/20 post</t>
  </si>
  <si>
    <t>Greg 12/11/20, 4/12/20 post via Joshua</t>
  </si>
  <si>
    <t>Number on longer works; Greg 4/12/20 post</t>
  </si>
  <si>
    <t>Can't get through on the phone - wrote</t>
  </si>
  <si>
    <t>Greg 4/12/20</t>
  </si>
  <si>
    <t>chair@cymmrodorion.org</t>
  </si>
  <si>
    <t>Zoom sent</t>
  </si>
  <si>
    <t>G phone</t>
  </si>
  <si>
    <t>A?</t>
  </si>
  <si>
    <t>A</t>
  </si>
  <si>
    <t>Hugh &amp; Veronika</t>
  </si>
  <si>
    <t>John Meacham</t>
  </si>
  <si>
    <t>written</t>
  </si>
  <si>
    <t>Enzo</t>
  </si>
  <si>
    <t>wrote pre-zoom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</si>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</sst>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u/>
      <sz val="14"/>
      <color theme="1"/>
      <name val="Calibri"/>
      <scheme val="minor"/>
    </font>
    <font>
      <strike/>
      <sz val="12"/>
      <color theme="1"/>
      <name val="Calibri"/>
      <scheme val="minor"/>
    </font>
    <font>
      <sz val="12"/>
      <color theme="1"/>
      <name val="Times New Roman"/>
    </font>
    <font>
      <u/>
      <sz val="10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4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8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9"/>
    <xf numFmtId="0" fontId="7" fillId="0" borderId="0" xfId="0" applyFont="1"/>
    <xf numFmtId="0" fontId="0" fillId="3" borderId="0" xfId="0" applyFill="1"/>
    <xf numFmtId="0" fontId="0" fillId="4" borderId="0" xfId="0" applyFill="1"/>
    <xf numFmtId="0" fontId="9" fillId="0" borderId="0" xfId="0" applyFont="1"/>
    <xf numFmtId="0" fontId="10" fillId="0" borderId="0" xfId="0" applyFont="1"/>
    <xf numFmtId="0" fontId="0" fillId="0" borderId="0" xfId="0" applyFill="1"/>
    <xf numFmtId="0" fontId="0" fillId="0" borderId="0" xfId="0" applyFont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5" borderId="0" xfId="0" applyFill="1"/>
    <xf numFmtId="0" fontId="8" fillId="5" borderId="0" xfId="0" applyFont="1" applyFill="1" applyAlignment="1">
      <alignment horizontal="center"/>
    </xf>
    <xf numFmtId="0" fontId="11" fillId="5" borderId="0" xfId="0" applyFont="1" applyFill="1"/>
    <xf numFmtId="0" fontId="12" fillId="5" borderId="0" xfId="0" applyFont="1" applyFill="1"/>
    <xf numFmtId="0" fontId="2" fillId="5" borderId="0" xfId="0" applyFont="1" applyFill="1"/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15" fillId="4" borderId="0" xfId="0" applyFont="1" applyFill="1"/>
    <xf numFmtId="0" fontId="13" fillId="3" borderId="0" xfId="0" applyFont="1" applyFill="1"/>
    <xf numFmtId="0" fontId="16" fillId="0" borderId="0" xfId="0" applyFont="1"/>
    <xf numFmtId="0" fontId="17" fillId="0" borderId="0" xfId="0" applyFont="1"/>
    <xf numFmtId="0" fontId="13" fillId="6" borderId="0" xfId="0" applyFont="1" applyFill="1"/>
    <xf numFmtId="0" fontId="0" fillId="6" borderId="0" xfId="0" applyFill="1"/>
    <xf numFmtId="0" fontId="8" fillId="6" borderId="0" xfId="0" applyFont="1" applyFill="1" applyAlignment="1">
      <alignment horizontal="center"/>
    </xf>
    <xf numFmtId="0" fontId="3" fillId="6" borderId="0" xfId="9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right"/>
    </xf>
    <xf numFmtId="0" fontId="13" fillId="0" borderId="0" xfId="0" applyFont="1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0" fontId="10" fillId="6" borderId="0" xfId="0" applyFont="1" applyFill="1"/>
    <xf numFmtId="0" fontId="10" fillId="5" borderId="0" xfId="0" applyFont="1" applyFill="1"/>
    <xf numFmtId="0" fontId="19" fillId="0" borderId="0" xfId="0" applyFont="1"/>
    <xf numFmtId="0" fontId="10" fillId="4" borderId="0" xfId="0" applyFont="1" applyFill="1"/>
    <xf numFmtId="0" fontId="10" fillId="0" borderId="0" xfId="0" applyFont="1" applyFill="1"/>
    <xf numFmtId="0" fontId="10" fillId="3" borderId="0" xfId="0" applyFont="1" applyFill="1"/>
    <xf numFmtId="0" fontId="13" fillId="5" borderId="0" xfId="0" applyFont="1" applyFill="1"/>
    <xf numFmtId="0" fontId="17" fillId="5" borderId="0" xfId="0" applyFont="1" applyFill="1"/>
    <xf numFmtId="0" fontId="14" fillId="5" borderId="0" xfId="0" applyFont="1" applyFill="1"/>
    <xf numFmtId="0" fontId="20" fillId="5" borderId="0" xfId="0" applyFont="1" applyFill="1"/>
    <xf numFmtId="0" fontId="13" fillId="7" borderId="0" xfId="0" applyFont="1" applyFill="1"/>
    <xf numFmtId="0" fontId="10" fillId="7" borderId="0" xfId="0" applyFont="1" applyFill="1"/>
    <xf numFmtId="0" fontId="8" fillId="7" borderId="0" xfId="0" applyFont="1" applyFill="1" applyAlignment="1">
      <alignment horizontal="center"/>
    </xf>
    <xf numFmtId="0" fontId="0" fillId="7" borderId="0" xfId="0" applyFill="1"/>
    <xf numFmtId="0" fontId="17" fillId="7" borderId="0" xfId="0" applyFont="1" applyFill="1"/>
    <xf numFmtId="0" fontId="8" fillId="7" borderId="0" xfId="0" applyFont="1" applyFill="1"/>
    <xf numFmtId="0" fontId="8" fillId="5" borderId="0" xfId="0" applyFont="1" applyFill="1" applyAlignment="1">
      <alignment horizontal="left"/>
    </xf>
    <xf numFmtId="0" fontId="15" fillId="7" borderId="0" xfId="0" applyFont="1" applyFill="1"/>
    <xf numFmtId="0" fontId="0" fillId="7" borderId="0" xfId="0" applyFont="1" applyFill="1"/>
    <xf numFmtId="0" fontId="0" fillId="7" borderId="0" xfId="0" applyFill="1" applyAlignment="1">
      <alignment horizontal="right"/>
    </xf>
    <xf numFmtId="0" fontId="9" fillId="0" borderId="0" xfId="0" applyFont="1" applyFill="1"/>
    <xf numFmtId="0" fontId="13" fillId="8" borderId="0" xfId="0" applyFont="1" applyFill="1"/>
    <xf numFmtId="0" fontId="8" fillId="8" borderId="0" xfId="0" applyFont="1" applyFill="1" applyAlignment="1">
      <alignment horizontal="center"/>
    </xf>
    <xf numFmtId="0" fontId="0" fillId="8" borderId="0" xfId="0" applyFill="1"/>
    <xf numFmtId="0" fontId="22" fillId="5" borderId="0" xfId="0" applyFont="1" applyFill="1"/>
    <xf numFmtId="0" fontId="3" fillId="7" borderId="0" xfId="9" applyFill="1"/>
    <xf numFmtId="0" fontId="13" fillId="4" borderId="0" xfId="0" applyFont="1" applyFill="1"/>
    <xf numFmtId="0" fontId="9" fillId="4" borderId="0" xfId="0" applyFont="1" applyFill="1"/>
    <xf numFmtId="0" fontId="8" fillId="4" borderId="0" xfId="0" applyFont="1" applyFill="1"/>
    <xf numFmtId="0" fontId="8" fillId="5" borderId="0" xfId="0" applyFont="1" applyFill="1"/>
    <xf numFmtId="0" fontId="21" fillId="4" borderId="0" xfId="0" applyFont="1" applyFill="1"/>
    <xf numFmtId="0" fontId="8" fillId="4" borderId="0" xfId="0" applyFont="1" applyFill="1" applyAlignment="1">
      <alignment horizontal="right"/>
    </xf>
    <xf numFmtId="0" fontId="10" fillId="8" borderId="0" xfId="0" applyFont="1" applyFill="1"/>
    <xf numFmtId="0" fontId="13" fillId="9" borderId="0" xfId="0" applyFont="1" applyFill="1"/>
    <xf numFmtId="0" fontId="10" fillId="9" borderId="0" xfId="0" applyFont="1" applyFill="1"/>
    <xf numFmtId="0" fontId="8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right"/>
    </xf>
    <xf numFmtId="0" fontId="2" fillId="9" borderId="0" xfId="0" applyFont="1" applyFill="1"/>
    <xf numFmtId="9" fontId="8" fillId="0" borderId="0" xfId="11" applyFont="1" applyAlignment="1">
      <alignment horizontal="center"/>
    </xf>
    <xf numFmtId="0" fontId="21" fillId="2" borderId="0" xfId="0" applyFont="1" applyFill="1"/>
    <xf numFmtId="9" fontId="8" fillId="2" borderId="0" xfId="11" applyFont="1" applyFill="1" applyAlignment="1">
      <alignment horizontal="center"/>
    </xf>
    <xf numFmtId="0" fontId="17" fillId="2" borderId="0" xfId="0" applyFont="1" applyFill="1"/>
    <xf numFmtId="0" fontId="23" fillId="0" borderId="0" xfId="0" applyFont="1" applyAlignment="1">
      <alignment horizontal="center"/>
    </xf>
    <xf numFmtId="0" fontId="13" fillId="10" borderId="0" xfId="0" applyFont="1" applyFill="1"/>
    <xf numFmtId="0" fontId="10" fillId="10" borderId="0" xfId="0" applyFont="1" applyFill="1"/>
    <xf numFmtId="0" fontId="8" fillId="10" borderId="0" xfId="0" applyFont="1" applyFill="1" applyAlignment="1">
      <alignment horizontal="center"/>
    </xf>
    <xf numFmtId="0" fontId="0" fillId="10" borderId="0" xfId="0" applyFill="1"/>
    <xf numFmtId="0" fontId="5" fillId="10" borderId="0" xfId="0" applyFont="1" applyFill="1"/>
    <xf numFmtId="0" fontId="6" fillId="5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9" fillId="3" borderId="0" xfId="0" applyFont="1" applyFill="1"/>
    <xf numFmtId="0" fontId="0" fillId="12" borderId="0" xfId="0" applyFill="1"/>
    <xf numFmtId="0" fontId="13" fillId="12" borderId="0" xfId="0" applyFont="1" applyFill="1"/>
    <xf numFmtId="0" fontId="10" fillId="12" borderId="0" xfId="0" applyFont="1" applyFill="1"/>
    <xf numFmtId="0" fontId="8" fillId="12" borderId="0" xfId="0" applyFont="1" applyFill="1" applyAlignment="1">
      <alignment horizontal="center"/>
    </xf>
    <xf numFmtId="0" fontId="9" fillId="12" borderId="0" xfId="0" applyFont="1" applyFill="1"/>
    <xf numFmtId="0" fontId="14" fillId="12" borderId="0" xfId="0" applyFont="1" applyFill="1"/>
    <xf numFmtId="0" fontId="19" fillId="12" borderId="0" xfId="0" applyFont="1" applyFill="1"/>
    <xf numFmtId="0" fontId="6" fillId="12" borderId="0" xfId="0" applyFont="1" applyFill="1" applyAlignment="1">
      <alignment horizontal="center"/>
    </xf>
    <xf numFmtId="0" fontId="15" fillId="12" borderId="0" xfId="0" applyFont="1" applyFill="1"/>
    <xf numFmtId="0" fontId="0" fillId="12" borderId="0" xfId="0" applyFill="1" applyAlignment="1">
      <alignment horizontal="right"/>
    </xf>
    <xf numFmtId="0" fontId="2" fillId="12" borderId="0" xfId="0" applyFont="1" applyFill="1"/>
    <xf numFmtId="0" fontId="17" fillId="12" borderId="0" xfId="0" applyFont="1" applyFill="1"/>
    <xf numFmtId="0" fontId="8" fillId="12" borderId="0" xfId="0" applyFont="1" applyFill="1"/>
    <xf numFmtId="0" fontId="9" fillId="5" borderId="0" xfId="0" applyFont="1" applyFill="1"/>
    <xf numFmtId="0" fontId="19" fillId="5" borderId="0" xfId="0" applyFont="1" applyFill="1"/>
    <xf numFmtId="0" fontId="5" fillId="5" borderId="0" xfId="0" applyFont="1" applyFill="1"/>
    <xf numFmtId="0" fontId="3" fillId="5" borderId="0" xfId="9" applyFill="1"/>
    <xf numFmtId="0" fontId="21" fillId="5" borderId="0" xfId="0" applyFont="1" applyFill="1"/>
    <xf numFmtId="0" fontId="17" fillId="0" borderId="0" xfId="0" applyFont="1" applyFill="1"/>
    <xf numFmtId="0" fontId="0" fillId="11" borderId="0" xfId="0" applyFill="1"/>
    <xf numFmtId="0" fontId="13" fillId="11" borderId="0" xfId="0" applyFont="1" applyFill="1"/>
    <xf numFmtId="0" fontId="10" fillId="11" borderId="0" xfId="0" applyFont="1" applyFill="1"/>
    <xf numFmtId="0" fontId="3" fillId="11" borderId="0" xfId="9" applyFill="1"/>
    <xf numFmtId="0" fontId="7" fillId="0" borderId="0" xfId="0" applyFont="1" applyFill="1"/>
    <xf numFmtId="0" fontId="25" fillId="0" borderId="0" xfId="0" applyFont="1" applyFill="1"/>
    <xf numFmtId="0" fontId="0" fillId="3" borderId="0" xfId="0" quotePrefix="1" applyFill="1"/>
    <xf numFmtId="0" fontId="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5" fillId="12" borderId="0" xfId="0" applyFont="1" applyFill="1"/>
    <xf numFmtId="0" fontId="21" fillId="12" borderId="0" xfId="0" applyFont="1" applyFill="1"/>
    <xf numFmtId="0" fontId="3" fillId="12" borderId="0" xfId="9" applyFill="1"/>
    <xf numFmtId="0" fontId="0" fillId="13" borderId="0" xfId="0" applyFill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5" borderId="0" xfId="0" quotePrefix="1" applyFill="1"/>
    <xf numFmtId="0" fontId="27" fillId="0" borderId="0" xfId="0" applyFont="1"/>
    <xf numFmtId="0" fontId="8" fillId="0" borderId="0" xfId="0" applyFont="1"/>
    <xf numFmtId="0" fontId="2" fillId="0" borderId="0" xfId="0" applyFont="1"/>
    <xf numFmtId="14" fontId="0" fillId="12" borderId="0" xfId="0" applyNumberFormat="1" applyFill="1"/>
    <xf numFmtId="16" fontId="0" fillId="12" borderId="0" xfId="0" applyNumberFormat="1" applyFill="1"/>
    <xf numFmtId="14" fontId="0" fillId="0" borderId="0" xfId="0" applyNumberFormat="1"/>
    <xf numFmtId="16" fontId="0" fillId="0" borderId="0" xfId="0" applyNumberFormat="1"/>
    <xf numFmtId="14" fontId="0" fillId="0" borderId="0" xfId="0" applyNumberFormat="1" applyFill="1"/>
    <xf numFmtId="0" fontId="0" fillId="12" borderId="0" xfId="0" applyFill="1" applyAlignment="1"/>
    <xf numFmtId="0" fontId="0" fillId="6" borderId="0" xfId="0" applyFont="1" applyFill="1" applyAlignment="1">
      <alignment horizontal="center"/>
    </xf>
    <xf numFmtId="0" fontId="17" fillId="3" borderId="0" xfId="0" applyFont="1" applyFill="1"/>
    <xf numFmtId="0" fontId="28" fillId="3" borderId="0" xfId="0" applyFont="1" applyFill="1"/>
    <xf numFmtId="0" fontId="8" fillId="0" borderId="0" xfId="0" applyFont="1" applyFill="1"/>
    <xf numFmtId="0" fontId="29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10" fillId="0" borderId="0" xfId="0" applyFont="1" applyAlignment="1">
      <alignment wrapText="1"/>
    </xf>
    <xf numFmtId="0" fontId="0" fillId="11" borderId="0" xfId="0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9" applyFill="1"/>
    <xf numFmtId="0" fontId="0" fillId="6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16" borderId="0" xfId="0" applyFont="1" applyFill="1" applyAlignment="1">
      <alignment wrapText="1"/>
    </xf>
    <xf numFmtId="0" fontId="0" fillId="17" borderId="0" xfId="0" applyFill="1"/>
    <xf numFmtId="0" fontId="0" fillId="16" borderId="0" xfId="0" applyFont="1" applyFill="1" applyAlignment="1"/>
    <xf numFmtId="0" fontId="9" fillId="17" borderId="0" xfId="0" applyFont="1" applyFill="1"/>
    <xf numFmtId="0" fontId="17" fillId="3" borderId="0" xfId="0" applyFont="1" applyFill="1" applyAlignment="1">
      <alignment horizontal="center"/>
    </xf>
    <xf numFmtId="0" fontId="0" fillId="0" borderId="0" xfId="0" applyFont="1" applyAlignment="1">
      <alignment horizontal="center" wrapText="1"/>
    </xf>
    <xf numFmtId="0" fontId="0" fillId="12" borderId="0" xfId="0" applyFill="1" applyAlignment="1">
      <alignment horizontal="center"/>
    </xf>
    <xf numFmtId="0" fontId="5" fillId="14" borderId="0" xfId="0" applyFont="1" applyFill="1" applyAlignment="1">
      <alignment horizontal="center"/>
    </xf>
    <xf numFmtId="0" fontId="0" fillId="4" borderId="0" xfId="0" applyFont="1" applyFill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0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16" fontId="0" fillId="0" borderId="0" xfId="0" applyNumberFormat="1" applyAlignment="1">
      <alignment horizontal="center"/>
    </xf>
    <xf numFmtId="0" fontId="13" fillId="0" borderId="0" xfId="0" applyFont="1" applyAlignment="1">
      <alignment horizontal="center" textRotation="90"/>
    </xf>
  </cellXfs>
  <cellStyles count="4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  <cellStyle name="Percent" xfId="11" builtinId="5"/>
  </cellStyles>
  <dxfs count="6">
    <dxf>
      <font>
        <strike val="0"/>
        <u val="double"/>
        <color theme="0"/>
      </font>
      <fill>
        <patternFill patternType="lightUp">
          <fgColor theme="0"/>
          <bgColor theme="9" tint="-0.499984740745262"/>
        </patternFill>
      </fill>
    </dxf>
    <dxf>
      <font>
        <strike val="0"/>
        <u val="double"/>
        <color theme="0"/>
      </font>
      <fill>
        <patternFill patternType="lightUp">
          <fgColor theme="0"/>
          <bgColor theme="9" tint="-0.499984740745262"/>
        </patternFill>
      </fill>
    </dxf>
    <dxf>
      <font>
        <strike val="0"/>
        <u val="double"/>
        <color theme="0"/>
      </font>
      <fill>
        <patternFill patternType="lightUp">
          <fgColor theme="0"/>
          <bgColor theme="9" tint="-0.499984740745262"/>
        </patternFill>
      </fill>
    </dxf>
    <dxf>
      <font>
        <strike val="0"/>
        <u val="double"/>
        <color theme="0"/>
      </font>
      <fill>
        <patternFill patternType="lightUp">
          <fgColor theme="0"/>
          <bgColor theme="9" tint="-0.499984740745262"/>
        </patternFill>
      </fill>
    </dxf>
    <dxf>
      <font>
        <strike val="0"/>
        <u val="double"/>
        <color theme="0"/>
      </font>
      <fill>
        <patternFill patternType="lightUp">
          <fgColor theme="0"/>
          <bgColor theme="9" tint="-0.499984740745262"/>
        </patternFill>
      </fill>
    </dxf>
    <dxf>
      <font>
        <strike val="0"/>
        <u val="double"/>
        <color theme="0"/>
      </font>
      <fill>
        <patternFill patternType="lightUp">
          <fgColor theme="0"/>
          <bgColor theme="9" tint="-0.49998474074526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eg Solomon" refreshedDate="43242.912535185184" createdVersion="4" refreshedVersion="4" minRefreshableVersion="3" recordCount="64">
  <cacheSource type="worksheet">
    <worksheetSource ref="C4:L72" sheet="Adrians funeral"/>
  </cacheSource>
  <cacheFields count="10">
    <cacheField name="Funeral notes" numFmtId="0">
      <sharedItems containsBlank="1" count="13">
        <m/>
        <s v="email - Ruthie"/>
        <s v="email sent"/>
        <s v="email but phoned 20/5/18"/>
        <s v="email"/>
        <s v="phone NR 20/5"/>
        <s v="write"/>
        <s v="NO CONTACT"/>
        <s v="email (though phoned 20/5)"/>
        <s v="phoned 20/5"/>
        <s v="phone NR"/>
        <s v="call" u="1"/>
        <s v="phone" u="1"/>
      </sharedItems>
    </cacheField>
    <cacheField name="90th notes - N=Not asked" numFmtId="0">
      <sharedItems containsBlank="1"/>
    </cacheField>
    <cacheField name="Invited for 90th" numFmtId="0">
      <sharedItems containsBlank="1"/>
    </cacheField>
    <cacheField name="Confirmed" numFmtId="0">
      <sharedItems containsString="0" containsBlank="1" containsNumber="1" containsInteger="1" minValue="1" maxValue="5"/>
    </cacheField>
    <cacheField name="Probability" numFmtId="0">
      <sharedItems containsString="0" containsBlank="1" containsNumber="1" containsInteger="1" minValue="1" maxValue="5"/>
    </cacheField>
    <cacheField name="Confirmed2" numFmtId="0">
      <sharedItems containsString="0" containsBlank="1" containsNumber="1" containsInteger="1" minValue="0" maxValue="4"/>
    </cacheField>
    <cacheField name="Possibly" numFmtId="0">
      <sharedItems containsString="0" containsBlank="1" containsNumber="1" containsInteger="1" minValue="0" maxValue="4"/>
    </cacheField>
    <cacheField name="Group" numFmtId="0">
      <sharedItems containsBlank="1"/>
    </cacheField>
    <cacheField name="Who" numFmtId="0">
      <sharedItems containsBlank="1"/>
    </cacheField>
    <cacheField name="Part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m/>
    <s v="Posted"/>
    <n v="2"/>
    <n v="2"/>
    <n v="1"/>
    <n v="1"/>
    <m/>
    <s v="AAA"/>
    <m/>
  </r>
  <r>
    <x v="0"/>
    <m/>
    <s v="Posted"/>
    <n v="2"/>
    <n v="2"/>
    <n v="4"/>
    <n v="4"/>
    <m/>
    <s v="Sue &amp; Jim"/>
    <s v="Ruth &amp; Alex"/>
  </r>
  <r>
    <x v="0"/>
    <m/>
    <m/>
    <m/>
    <m/>
    <m/>
    <n v="3"/>
    <m/>
    <s v="Sarah"/>
    <s v="Matthew, Simon"/>
  </r>
  <r>
    <x v="0"/>
    <m/>
    <m/>
    <m/>
    <m/>
    <m/>
    <n v="1"/>
    <m/>
    <s v="Robin"/>
    <m/>
  </r>
  <r>
    <x v="0"/>
    <m/>
    <m/>
    <m/>
    <m/>
    <m/>
    <n v="1"/>
    <m/>
    <s v="Nancy"/>
    <m/>
  </r>
  <r>
    <x v="1"/>
    <s v="email"/>
    <m/>
    <m/>
    <m/>
    <n v="2"/>
    <n v="4"/>
    <m/>
    <s v="Phil Turner"/>
    <s v="Maria, Matt &amp; Simon"/>
  </r>
  <r>
    <x v="0"/>
    <m/>
    <s v="emailed"/>
    <n v="2"/>
    <n v="2"/>
    <n v="3"/>
    <n v="3"/>
    <m/>
    <s v="Andy &amp; Inez"/>
    <s v="Julia"/>
  </r>
  <r>
    <x v="0"/>
    <m/>
    <s v="emailed+Posted"/>
    <n v="2"/>
    <n v="2"/>
    <n v="2"/>
    <n v="3"/>
    <m/>
    <s v="John &amp; Linda"/>
    <s v="Will"/>
  </r>
  <r>
    <x v="0"/>
    <m/>
    <s v="n/a"/>
    <n v="2"/>
    <n v="2"/>
    <n v="1"/>
    <n v="1"/>
    <m/>
    <s v="Helen"/>
    <s v="Jack"/>
  </r>
  <r>
    <x v="0"/>
    <m/>
    <s v="n/a"/>
    <n v="2"/>
    <n v="2"/>
    <n v="2"/>
    <n v="2"/>
    <m/>
    <s v="Greg &amp; Rach"/>
    <m/>
  </r>
  <r>
    <x v="2"/>
    <m/>
    <m/>
    <m/>
    <m/>
    <n v="3"/>
    <n v="3"/>
    <m/>
    <s v="John Bartram"/>
    <s v="Sue &amp; Ian"/>
  </r>
  <r>
    <x v="3"/>
    <s v="Y"/>
    <s v="Posted"/>
    <n v="2"/>
    <n v="2"/>
    <m/>
    <n v="2"/>
    <m/>
    <s v="Peter &amp; Katherine Makower"/>
    <m/>
  </r>
  <r>
    <x v="4"/>
    <m/>
    <m/>
    <m/>
    <m/>
    <m/>
    <n v="1"/>
    <m/>
    <m/>
    <s v="Andrew, …"/>
  </r>
  <r>
    <x v="0"/>
    <m/>
    <m/>
    <m/>
    <m/>
    <m/>
    <m/>
    <m/>
    <m/>
    <s v="Tim"/>
  </r>
  <r>
    <x v="0"/>
    <s v="N"/>
    <s v="Posted"/>
    <n v="1"/>
    <n v="1"/>
    <n v="0"/>
    <n v="0"/>
    <m/>
    <s v="Colin &amp; Margaret Calcott-James"/>
    <m/>
  </r>
  <r>
    <x v="4"/>
    <m/>
    <s v="n/a"/>
    <n v="2"/>
    <n v="2"/>
    <n v="2"/>
    <n v="3"/>
    <m/>
    <s v="Clare"/>
    <s v="Will &amp; Millie, Kit"/>
  </r>
  <r>
    <x v="0"/>
    <m/>
    <m/>
    <m/>
    <m/>
    <m/>
    <m/>
    <m/>
    <s v="Neighbours"/>
    <m/>
  </r>
  <r>
    <x v="5"/>
    <s v="Y - DONE"/>
    <s v="Posted"/>
    <n v="1"/>
    <n v="1"/>
    <m/>
    <n v="1"/>
    <m/>
    <s v="Renata Gross"/>
    <m/>
  </r>
  <r>
    <x v="5"/>
    <s v="Y - HAND DELIVERed and accepted"/>
    <s v="posted - batch 2,and hand delivered"/>
    <n v="1"/>
    <n v="1"/>
    <m/>
    <n v="1"/>
    <m/>
    <s v="Susan Melhuewish"/>
    <m/>
  </r>
  <r>
    <x v="0"/>
    <m/>
    <m/>
    <m/>
    <m/>
    <m/>
    <m/>
    <m/>
    <s v="Putney Society"/>
    <m/>
  </r>
  <r>
    <x v="4"/>
    <s v="N"/>
    <s v="Posted"/>
    <n v="1"/>
    <n v="1"/>
    <m/>
    <n v="1"/>
    <m/>
    <s v="John Horrocks"/>
    <m/>
  </r>
  <r>
    <x v="0"/>
    <m/>
    <m/>
    <m/>
    <m/>
    <m/>
    <m/>
    <m/>
    <s v="Church"/>
    <m/>
  </r>
  <r>
    <x v="6"/>
    <s v="Y?"/>
    <s v="Posted"/>
    <n v="1"/>
    <n v="1"/>
    <m/>
    <n v="2"/>
    <m/>
    <s v="Angie Hawes-king (+ David)"/>
    <m/>
  </r>
  <r>
    <x v="4"/>
    <s v="N"/>
    <s v="emailed"/>
    <n v="1"/>
    <n v="1"/>
    <m/>
    <n v="1"/>
    <m/>
    <s v="Ros Solanke"/>
    <m/>
  </r>
  <r>
    <x v="0"/>
    <m/>
    <m/>
    <m/>
    <m/>
    <m/>
    <m/>
    <m/>
    <s v="Hurlingham"/>
    <m/>
  </r>
  <r>
    <x v="0"/>
    <m/>
    <s v="handed out 26/2/15"/>
    <m/>
    <m/>
    <m/>
    <m/>
    <m/>
    <s v="Exercise class friend = next line I think"/>
    <m/>
  </r>
  <r>
    <x v="5"/>
    <m/>
    <s v="posted - batch 2 &amp; called but no reply"/>
    <n v="1"/>
    <n v="1"/>
    <m/>
    <n v="1"/>
    <m/>
    <s v="Simoine S. Y. Orleans"/>
    <m/>
  </r>
  <r>
    <x v="7"/>
    <s v="Y - HURLINGHAM - done"/>
    <s v="handed out 26/2/15"/>
    <n v="2"/>
    <n v="2"/>
    <m/>
    <n v="2"/>
    <m/>
    <s v="Mary Lesley"/>
    <m/>
  </r>
  <r>
    <x v="7"/>
    <s v="Y - HURLINGHAM - done"/>
    <m/>
    <m/>
    <n v="1"/>
    <m/>
    <n v="1"/>
    <m/>
    <s v="lady who runs exercise class"/>
    <m/>
  </r>
  <r>
    <x v="7"/>
    <m/>
    <m/>
    <n v="2"/>
    <n v="2"/>
    <m/>
    <n v="2"/>
    <m/>
    <s v="David &amp; Vanessa Davis"/>
    <m/>
  </r>
  <r>
    <x v="0"/>
    <m/>
    <m/>
    <m/>
    <m/>
    <m/>
    <m/>
    <m/>
    <m/>
    <m/>
  </r>
  <r>
    <x v="4"/>
    <s v="y - LOCAL"/>
    <s v="Posted"/>
    <n v="5"/>
    <n v="5"/>
    <m/>
    <n v="2"/>
    <m/>
    <s v="George &amp; Caroline Oliver"/>
    <m/>
  </r>
  <r>
    <x v="0"/>
    <s v="Y"/>
    <m/>
    <m/>
    <m/>
    <m/>
    <m/>
    <m/>
    <m/>
    <s v="Madalina, Katrina, Isabella"/>
  </r>
  <r>
    <x v="3"/>
    <s v="?"/>
    <s v="called &amp; posted - batch 3"/>
    <n v="2"/>
    <n v="2"/>
    <m/>
    <n v="2"/>
    <m/>
    <s v="Helen &amp; Eric Branstead"/>
    <m/>
  </r>
  <r>
    <x v="4"/>
    <s v="Y - CHURCH"/>
    <s v="posted - batch 2"/>
    <n v="1"/>
    <n v="1"/>
    <m/>
    <n v="2"/>
    <m/>
    <s v="Bev (&amp; Alistair) Morley Brown "/>
    <m/>
  </r>
  <r>
    <x v="4"/>
    <s v="N"/>
    <s v="posted - batch 2 &amp; called - Robert died on 8 Feb from Pancriotic Carcinoma.  Lost 11kg since the summer and had to pay privately for a full-body scan.  Cremation service 5/3/15 @ 2:15pm at All Saints, St Margaret'Street"/>
    <n v="1"/>
    <n v="1"/>
    <m/>
    <n v="1"/>
    <m/>
    <s v="Jack de Gruiter"/>
    <m/>
  </r>
  <r>
    <x v="6"/>
    <s v="?"/>
    <s v="posted - batch 2"/>
    <m/>
    <n v="2"/>
    <m/>
    <n v="2"/>
    <m/>
    <s v="Colin &amp; Mary Bakewell"/>
    <m/>
  </r>
  <r>
    <x v="4"/>
    <m/>
    <m/>
    <m/>
    <m/>
    <m/>
    <m/>
    <m/>
    <s v="Paul &amp; Sue Kirby"/>
    <m/>
  </r>
  <r>
    <x v="6"/>
    <m/>
    <m/>
    <m/>
    <m/>
    <m/>
    <n v="2"/>
    <m/>
    <s v="Andrew &amp; Lucy Murray"/>
    <m/>
  </r>
  <r>
    <x v="6"/>
    <m/>
    <m/>
    <m/>
    <m/>
    <m/>
    <n v="1"/>
    <m/>
    <s v="David Greenfield"/>
    <m/>
  </r>
  <r>
    <x v="6"/>
    <m/>
    <m/>
    <m/>
    <m/>
    <m/>
    <n v="1"/>
    <m/>
    <s v="Gwenda Sippings"/>
    <m/>
  </r>
  <r>
    <x v="7"/>
    <s v="New names here down"/>
    <m/>
    <m/>
    <m/>
    <m/>
    <n v="1"/>
    <m/>
    <s v="Brother Julian"/>
    <m/>
  </r>
  <r>
    <x v="3"/>
    <s v="''"/>
    <m/>
    <m/>
    <m/>
    <m/>
    <n v="1"/>
    <m/>
    <s v="Jane Brierly"/>
    <s v="Called me Rory - oldest friend of Mums"/>
  </r>
  <r>
    <x v="4"/>
    <s v="'email'"/>
    <m/>
    <m/>
    <m/>
    <m/>
    <n v="2"/>
    <m/>
    <s v="Patricia and Roderic Hole"/>
    <m/>
  </r>
  <r>
    <x v="7"/>
    <m/>
    <m/>
    <m/>
    <m/>
    <m/>
    <n v="2"/>
    <m/>
    <s v="Sandra &amp;Simon Frier"/>
    <m/>
  </r>
  <r>
    <x v="7"/>
    <m/>
    <m/>
    <m/>
    <m/>
    <m/>
    <n v="2"/>
    <m/>
    <s v="Dr Margaret &amp; Dr PE Shinn"/>
    <m/>
  </r>
  <r>
    <x v="8"/>
    <m/>
    <m/>
    <m/>
    <m/>
    <n v="2"/>
    <n v="2"/>
    <m/>
    <s v="Bill &amp; Fiona Tomlins"/>
    <m/>
  </r>
  <r>
    <x v="9"/>
    <m/>
    <m/>
    <m/>
    <m/>
    <m/>
    <n v="0"/>
    <m/>
    <s v="David Tillett"/>
    <m/>
  </r>
  <r>
    <x v="6"/>
    <m/>
    <m/>
    <m/>
    <m/>
    <m/>
    <m/>
    <m/>
    <s v="Janet Hood"/>
    <s v="address passed on by David"/>
  </r>
  <r>
    <x v="6"/>
    <m/>
    <m/>
    <m/>
    <m/>
    <m/>
    <n v="2"/>
    <m/>
    <s v="Alistair &amp; Ann Henderson"/>
    <m/>
  </r>
  <r>
    <x v="9"/>
    <m/>
    <m/>
    <m/>
    <m/>
    <m/>
    <n v="0"/>
    <m/>
    <s v="Helen &amp; Eric Branstead"/>
    <m/>
  </r>
  <r>
    <x v="4"/>
    <m/>
    <m/>
    <m/>
    <m/>
    <n v="1"/>
    <n v="1"/>
    <m/>
    <s v="Jenevora Williams &amp; Stephen Goss"/>
    <m/>
  </r>
  <r>
    <x v="6"/>
    <m/>
    <m/>
    <m/>
    <m/>
    <m/>
    <n v="1"/>
    <m/>
    <s v="Amber Bonham-Carter"/>
    <m/>
  </r>
  <r>
    <x v="10"/>
    <m/>
    <m/>
    <m/>
    <m/>
    <m/>
    <n v="2"/>
    <m/>
    <s v="Dr Peter &amp; Margret Slinn "/>
    <m/>
  </r>
  <r>
    <x v="9"/>
    <m/>
    <m/>
    <m/>
    <m/>
    <m/>
    <n v="0"/>
    <m/>
    <s v="Liz Samuel"/>
    <s v="Andy called too. Last say me when I was 3"/>
  </r>
  <r>
    <x v="4"/>
    <m/>
    <m/>
    <m/>
    <m/>
    <m/>
    <n v="1"/>
    <m/>
    <s v="Max"/>
    <m/>
  </r>
  <r>
    <x v="4"/>
    <m/>
    <m/>
    <m/>
    <m/>
    <m/>
    <m/>
    <m/>
    <s v="Andrea"/>
    <m/>
  </r>
  <r>
    <x v="0"/>
    <m/>
    <m/>
    <m/>
    <m/>
    <m/>
    <m/>
    <s v="Prison network"/>
    <m/>
    <m/>
  </r>
  <r>
    <x v="0"/>
    <m/>
    <m/>
    <m/>
    <m/>
    <m/>
    <m/>
    <s v="Ardingly College Alumni"/>
    <m/>
    <m/>
  </r>
  <r>
    <x v="0"/>
    <m/>
    <m/>
    <m/>
    <m/>
    <m/>
    <m/>
    <s v="OA"/>
    <m/>
    <m/>
  </r>
  <r>
    <x v="0"/>
    <m/>
    <m/>
    <m/>
    <m/>
    <m/>
    <m/>
    <s v="St Catherine's College, Cambridge"/>
    <m/>
    <m/>
  </r>
  <r>
    <x v="0"/>
    <m/>
    <m/>
    <m/>
    <m/>
    <m/>
    <m/>
    <s v="Oxford"/>
    <m/>
    <m/>
  </r>
  <r>
    <x v="0"/>
    <m/>
    <m/>
    <m/>
    <m/>
    <m/>
    <m/>
    <s v="Army"/>
    <m/>
    <m/>
  </r>
  <r>
    <x v="0"/>
    <m/>
    <m/>
    <m/>
    <m/>
    <m/>
    <m/>
    <s v="Nigeri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B16" firstHeaderRow="2" firstDataRow="2" firstDataCol="1"/>
  <pivotFields count="10">
    <pivotField axis="axisRow" showAll="0">
      <items count="14">
        <item m="1" x="11"/>
        <item x="4"/>
        <item x="7"/>
        <item m="1" x="12"/>
        <item x="6"/>
        <item x="0"/>
        <item x="1"/>
        <item x="2"/>
        <item x="3"/>
        <item x="5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2"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Who" fld="8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samunde46@btinternet.com" TargetMode="External"/><Relationship Id="rId2" Type="http://schemas.openxmlformats.org/officeDocument/2006/relationships/hyperlink" Target="mailto:snmulliner@gmail.com" TargetMode="External"/><Relationship Id="rId3" Type="http://schemas.openxmlformats.org/officeDocument/2006/relationships/hyperlink" Target="mailto:gco@hotmail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osamunde46@btinternet.com" TargetMode="External"/><Relationship Id="rId2" Type="http://schemas.openxmlformats.org/officeDocument/2006/relationships/hyperlink" Target="mailto:gco@hotmail.co.uk" TargetMode="External"/></Relationships>
</file>

<file path=xl/worksheets/_rels/sheet3.xml.rels><?xml version="1.0" encoding="UTF-8" standalone="yes"?>
<Relationships xmlns="http://schemas.openxmlformats.org/package/2006/relationships"><Relationship Id="rId11" Type="http://schemas.openxmlformats.org/officeDocument/2006/relationships/hyperlink" Target="mailto:slinndocs@hotmail.com" TargetMode="External"/><Relationship Id="rId12" Type="http://schemas.openxmlformats.org/officeDocument/2006/relationships/hyperlink" Target="mailto:risley@hmps.gsi.gov.uk" TargetMode="External"/><Relationship Id="rId13" Type="http://schemas.openxmlformats.org/officeDocument/2006/relationships/hyperlink" Target="https://www.google.co.uk/search?q=dean.gardiner@hmps.gsi.gov.uk&amp;spell=1&amp;sa=X&amp;ved=0ahUKEwiz1KvEtaHbAhVKLcAKHWVpAJAQkeECCCYoAA" TargetMode="External"/><Relationship Id="rId1" Type="http://schemas.openxmlformats.org/officeDocument/2006/relationships/hyperlink" Target="mailto:rosamunde46@btinternet.com" TargetMode="External"/><Relationship Id="rId2" Type="http://schemas.openxmlformats.org/officeDocument/2006/relationships/hyperlink" Target="mailto:gco@hotmail.co.uk" TargetMode="External"/><Relationship Id="rId3" Type="http://schemas.openxmlformats.org/officeDocument/2006/relationships/hyperlink" Target="mailto:john.horrocks10@btinternet.com" TargetMode="External"/><Relationship Id="rId4" Type="http://schemas.openxmlformats.org/officeDocument/2006/relationships/hyperlink" Target="mailto:philipcharlesturner@yahoo.co.uk" TargetMode="External"/><Relationship Id="rId5" Type="http://schemas.openxmlformats.org/officeDocument/2006/relationships/hyperlink" Target="../../../../../../tel/(020)8994%200232" TargetMode="External"/><Relationship Id="rId6" Type="http://schemas.openxmlformats.org/officeDocument/2006/relationships/hyperlink" Target="../../../../../../tel/(020)8994%207621" TargetMode="External"/><Relationship Id="rId7" Type="http://schemas.openxmlformats.org/officeDocument/2006/relationships/hyperlink" Target="mailto:katharine@makower.org.uk" TargetMode="External"/><Relationship Id="rId8" Type="http://schemas.openxmlformats.org/officeDocument/2006/relationships/hyperlink" Target="mailto:helericb@gmail.com" TargetMode="External"/><Relationship Id="rId9" Type="http://schemas.openxmlformats.org/officeDocument/2006/relationships/hyperlink" Target="mailto:janemdeakin@btinternet.com" TargetMode="External"/><Relationship Id="rId10" Type="http://schemas.openxmlformats.org/officeDocument/2006/relationships/hyperlink" Target="mailto:david.tillet@zen.co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" Type="http://schemas.openxmlformats.org/officeDocument/2006/relationships/hyperlink" Target="mailto:slinndocs@hotmail.com" TargetMode="External"/><Relationship Id="rId12" Type="http://schemas.openxmlformats.org/officeDocument/2006/relationships/hyperlink" Target="mailto:sandra.murray0103@gmail.com" TargetMode="External"/><Relationship Id="rId1" Type="http://schemas.openxmlformats.org/officeDocument/2006/relationships/hyperlink" Target="mailto:rosamunde46@btinternet.com" TargetMode="External"/><Relationship Id="rId2" Type="http://schemas.openxmlformats.org/officeDocument/2006/relationships/hyperlink" Target="mailto:gco@hotmail.co.uk" TargetMode="External"/><Relationship Id="rId3" Type="http://schemas.openxmlformats.org/officeDocument/2006/relationships/hyperlink" Target="mailto:john.horrocks10@btinternet.com" TargetMode="External"/><Relationship Id="rId4" Type="http://schemas.openxmlformats.org/officeDocument/2006/relationships/hyperlink" Target="mailto:philipcharlesturner@yahoo.co.uk" TargetMode="External"/><Relationship Id="rId5" Type="http://schemas.openxmlformats.org/officeDocument/2006/relationships/hyperlink" Target="../../../../../../tel/(020)8994%200232" TargetMode="External"/><Relationship Id="rId6" Type="http://schemas.openxmlformats.org/officeDocument/2006/relationships/hyperlink" Target="../../../../../../tel/(020)8994%207621" TargetMode="External"/><Relationship Id="rId7" Type="http://schemas.openxmlformats.org/officeDocument/2006/relationships/hyperlink" Target="mailto:katharine@makower.org.uk" TargetMode="External"/><Relationship Id="rId8" Type="http://schemas.openxmlformats.org/officeDocument/2006/relationships/hyperlink" Target="mailto:helericb@gmail.com" TargetMode="External"/><Relationship Id="rId9" Type="http://schemas.openxmlformats.org/officeDocument/2006/relationships/hyperlink" Target="mailto:janemdeakin@btinternet.com" TargetMode="External"/><Relationship Id="rId10" Type="http://schemas.openxmlformats.org/officeDocument/2006/relationships/hyperlink" Target="mailto:david.tillet@ze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71"/>
  <sheetViews>
    <sheetView workbookViewId="0">
      <pane xSplit="6" ySplit="4" topLeftCell="G34" activePane="bottomRight" state="frozen"/>
      <selection pane="topRight" activeCell="F1" sqref="F1"/>
      <selection pane="bottomLeft" activeCell="A5" sqref="A5"/>
      <selection pane="bottomRight" activeCell="F66" sqref="F66"/>
    </sheetView>
  </sheetViews>
  <sheetFormatPr baseColWidth="10" defaultColWidth="11" defaultRowHeight="15" x14ac:dyDescent="0"/>
  <cols>
    <col min="1" max="1" width="4.83203125" style="24" bestFit="1" customWidth="1"/>
    <col min="2" max="2" width="19.33203125" style="10" customWidth="1"/>
    <col min="3" max="3" width="11.1640625" style="14" customWidth="1"/>
    <col min="4" max="4" width="11.83203125" style="14" customWidth="1"/>
    <col min="5" max="5" width="8.33203125" customWidth="1"/>
    <col min="6" max="6" width="32.6640625" bestFit="1" customWidth="1"/>
    <col min="7" max="7" width="4.1640625" bestFit="1" customWidth="1"/>
    <col min="8" max="8" width="4.6640625" bestFit="1" customWidth="1"/>
    <col min="13" max="13" width="24.1640625" customWidth="1"/>
    <col min="14" max="14" width="16.83203125" customWidth="1"/>
    <col min="15" max="15" width="4.6640625" customWidth="1"/>
  </cols>
  <sheetData>
    <row r="1" spans="1:13" ht="20">
      <c r="A1" s="177" t="s">
        <v>63</v>
      </c>
      <c r="E1" s="6" t="s">
        <v>0</v>
      </c>
      <c r="G1" s="10" t="s">
        <v>41</v>
      </c>
      <c r="K1" s="5"/>
      <c r="L1" s="4"/>
      <c r="M1" s="18" t="s">
        <v>56</v>
      </c>
    </row>
    <row r="2" spans="1:13">
      <c r="A2" s="177"/>
      <c r="G2" s="3" t="s">
        <v>18</v>
      </c>
      <c r="H2" s="3" t="s">
        <v>81</v>
      </c>
      <c r="M2" s="8" t="s">
        <v>58</v>
      </c>
    </row>
    <row r="3" spans="1:13" ht="18">
      <c r="A3" s="177"/>
      <c r="C3" s="15">
        <f>SUM(C5:C102)</f>
        <v>36</v>
      </c>
      <c r="D3" s="83">
        <f>SUM(D5:D102)</f>
        <v>40</v>
      </c>
      <c r="G3" s="15">
        <f>SUM(G5:G102)</f>
        <v>54</v>
      </c>
      <c r="H3" s="15">
        <f>SUM(H5:H102)</f>
        <v>44</v>
      </c>
      <c r="K3" t="s">
        <v>40</v>
      </c>
      <c r="M3" s="7" t="s">
        <v>57</v>
      </c>
    </row>
    <row r="4" spans="1:13" s="12" customFormat="1">
      <c r="A4" s="177"/>
      <c r="B4" s="10" t="s">
        <v>59</v>
      </c>
      <c r="C4" s="38" t="s">
        <v>111</v>
      </c>
      <c r="D4" s="38" t="s">
        <v>147</v>
      </c>
      <c r="E4" s="12" t="s">
        <v>46</v>
      </c>
      <c r="F4" s="12" t="s">
        <v>47</v>
      </c>
    </row>
    <row r="5" spans="1:13" s="1" customFormat="1">
      <c r="A5" s="23"/>
      <c r="B5" s="39" t="s">
        <v>33</v>
      </c>
      <c r="C5" s="13">
        <v>2</v>
      </c>
      <c r="D5" s="13">
        <v>2</v>
      </c>
      <c r="E5" s="1" t="s">
        <v>13</v>
      </c>
      <c r="G5" s="1">
        <v>2</v>
      </c>
      <c r="H5" s="1">
        <v>2</v>
      </c>
    </row>
    <row r="6" spans="1:13" s="1" customFormat="1">
      <c r="A6" s="23" t="s">
        <v>64</v>
      </c>
      <c r="B6" s="39" t="s">
        <v>60</v>
      </c>
      <c r="C6" s="13">
        <v>2</v>
      </c>
      <c r="D6" s="13">
        <v>2</v>
      </c>
      <c r="E6" s="1" t="s">
        <v>1</v>
      </c>
      <c r="G6" s="1">
        <v>2</v>
      </c>
      <c r="H6" s="1">
        <v>2</v>
      </c>
    </row>
    <row r="7" spans="1:13" s="31" customFormat="1">
      <c r="A7" s="30" t="s">
        <v>64</v>
      </c>
      <c r="B7" s="40"/>
      <c r="C7" s="32">
        <v>0</v>
      </c>
      <c r="D7" s="32">
        <v>0</v>
      </c>
      <c r="F7" s="31" t="s">
        <v>3</v>
      </c>
      <c r="G7" s="31">
        <v>0</v>
      </c>
      <c r="H7" s="31">
        <v>0</v>
      </c>
    </row>
    <row r="8" spans="1:13" s="1" customFormat="1">
      <c r="A8" s="23" t="s">
        <v>64</v>
      </c>
      <c r="B8" s="39" t="s">
        <v>48</v>
      </c>
      <c r="C8" s="13">
        <v>2</v>
      </c>
      <c r="D8" s="13">
        <v>2</v>
      </c>
      <c r="E8" s="2" t="s">
        <v>2</v>
      </c>
      <c r="G8" s="1">
        <v>2</v>
      </c>
      <c r="H8" s="1">
        <v>2</v>
      </c>
    </row>
    <row r="9" spans="1:13" s="1" customFormat="1">
      <c r="A9" s="23"/>
      <c r="B9" s="39"/>
      <c r="C9" s="13">
        <v>0</v>
      </c>
      <c r="D9" s="13">
        <v>0</v>
      </c>
      <c r="F9" s="1" t="s">
        <v>4</v>
      </c>
      <c r="G9" s="1">
        <v>1</v>
      </c>
      <c r="H9" s="1">
        <v>0</v>
      </c>
    </row>
    <row r="10" spans="1:13" s="1" customFormat="1">
      <c r="A10" s="23" t="s">
        <v>64</v>
      </c>
      <c r="B10" s="39" t="s">
        <v>61</v>
      </c>
      <c r="C10" s="13">
        <v>2</v>
      </c>
      <c r="D10" s="13">
        <v>2</v>
      </c>
      <c r="E10" s="1" t="s">
        <v>5</v>
      </c>
      <c r="G10" s="1">
        <v>2</v>
      </c>
      <c r="H10" s="1">
        <v>2</v>
      </c>
    </row>
    <row r="11" spans="1:13" s="11" customFormat="1">
      <c r="A11" s="37"/>
      <c r="B11" s="44"/>
      <c r="C11" s="34">
        <v>3</v>
      </c>
      <c r="D11" s="34">
        <v>3</v>
      </c>
      <c r="F11" s="11" t="s">
        <v>145</v>
      </c>
      <c r="G11" s="11">
        <v>3</v>
      </c>
      <c r="H11" s="11">
        <v>3</v>
      </c>
      <c r="I11" s="11" t="s">
        <v>146</v>
      </c>
    </row>
    <row r="12" spans="1:13" s="18" customFormat="1">
      <c r="A12" s="24" t="s">
        <v>64</v>
      </c>
      <c r="B12" s="41" t="s">
        <v>48</v>
      </c>
      <c r="C12" s="19">
        <v>0</v>
      </c>
      <c r="D12" s="19">
        <v>0</v>
      </c>
      <c r="E12" s="18" t="s">
        <v>6</v>
      </c>
      <c r="G12" s="18">
        <v>0</v>
      </c>
      <c r="H12" s="18">
        <v>0</v>
      </c>
      <c r="I12" s="18" t="s">
        <v>49</v>
      </c>
    </row>
    <row r="13" spans="1:13" s="18" customFormat="1">
      <c r="A13" s="24" t="s">
        <v>64</v>
      </c>
      <c r="B13" s="41"/>
      <c r="C13" s="19">
        <v>0</v>
      </c>
      <c r="D13" s="19">
        <v>0</v>
      </c>
      <c r="F13" s="18" t="s">
        <v>7</v>
      </c>
      <c r="G13" s="18">
        <v>0</v>
      </c>
      <c r="H13" s="18">
        <v>0</v>
      </c>
    </row>
    <row r="14" spans="1:13" s="1" customFormat="1">
      <c r="A14" s="23" t="s">
        <v>64</v>
      </c>
      <c r="B14" s="39" t="s">
        <v>33</v>
      </c>
      <c r="C14" s="13">
        <v>2</v>
      </c>
      <c r="D14" s="13">
        <v>2</v>
      </c>
      <c r="E14" s="1" t="s">
        <v>8</v>
      </c>
      <c r="G14" s="1">
        <v>2</v>
      </c>
      <c r="H14" s="1">
        <v>2</v>
      </c>
    </row>
    <row r="15" spans="1:13">
      <c r="A15" s="24" t="s">
        <v>64</v>
      </c>
      <c r="D15" s="14">
        <v>1</v>
      </c>
      <c r="F15" t="s">
        <v>17</v>
      </c>
      <c r="G15">
        <v>2</v>
      </c>
      <c r="H15">
        <v>1</v>
      </c>
      <c r="I15" t="s">
        <v>138</v>
      </c>
    </row>
    <row r="16" spans="1:13" s="11" customFormat="1">
      <c r="A16" s="24" t="s">
        <v>64</v>
      </c>
      <c r="B16" s="10" t="s">
        <v>48</v>
      </c>
      <c r="C16" s="14"/>
      <c r="D16" s="14"/>
      <c r="E16" s="11" t="s">
        <v>97</v>
      </c>
    </row>
    <row r="17" spans="1:13" s="11" customFormat="1">
      <c r="A17" s="24" t="s">
        <v>64</v>
      </c>
      <c r="B17" s="10" t="s">
        <v>48</v>
      </c>
      <c r="C17" s="14"/>
      <c r="D17" s="79">
        <v>0</v>
      </c>
      <c r="F17" s="11" t="s">
        <v>96</v>
      </c>
      <c r="G17" s="11">
        <v>1</v>
      </c>
      <c r="H17" s="11">
        <v>1</v>
      </c>
      <c r="I17" s="11" t="s">
        <v>142</v>
      </c>
    </row>
    <row r="18" spans="1:13" s="11" customFormat="1">
      <c r="A18" s="24" t="s">
        <v>64</v>
      </c>
      <c r="B18" s="10" t="s">
        <v>48</v>
      </c>
      <c r="C18" s="14"/>
      <c r="D18" s="79">
        <v>0</v>
      </c>
      <c r="F18" s="11" t="s">
        <v>98</v>
      </c>
      <c r="G18" s="11">
        <v>1</v>
      </c>
      <c r="H18" s="11">
        <v>1</v>
      </c>
      <c r="I18" s="11" t="s">
        <v>142</v>
      </c>
    </row>
    <row r="19" spans="1:13" s="18" customFormat="1">
      <c r="A19" s="46" t="s">
        <v>64</v>
      </c>
      <c r="B19" s="41" t="s">
        <v>48</v>
      </c>
      <c r="C19" s="19">
        <v>0</v>
      </c>
      <c r="D19" s="19">
        <v>0</v>
      </c>
      <c r="F19" s="18" t="s">
        <v>99</v>
      </c>
      <c r="G19" s="18">
        <v>0</v>
      </c>
      <c r="H19" s="18">
        <v>0</v>
      </c>
      <c r="I19" s="18" t="s">
        <v>100</v>
      </c>
    </row>
    <row r="20" spans="1:13" s="53" customFormat="1">
      <c r="A20" s="50" t="s">
        <v>64</v>
      </c>
      <c r="B20" s="51" t="s">
        <v>33</v>
      </c>
      <c r="C20" s="52">
        <v>2</v>
      </c>
      <c r="D20" s="52">
        <v>2</v>
      </c>
      <c r="E20" s="53" t="s">
        <v>39</v>
      </c>
      <c r="G20" s="53">
        <v>2</v>
      </c>
      <c r="H20" s="53">
        <v>2</v>
      </c>
      <c r="I20" s="53" t="s">
        <v>21</v>
      </c>
    </row>
    <row r="21" spans="1:13" s="18" customFormat="1">
      <c r="A21" s="46" t="s">
        <v>64</v>
      </c>
      <c r="B21" s="41" t="s">
        <v>33</v>
      </c>
      <c r="C21" s="19">
        <v>0</v>
      </c>
      <c r="D21" s="19">
        <v>0</v>
      </c>
      <c r="E21" s="18" t="s">
        <v>75</v>
      </c>
      <c r="I21" s="18" t="s">
        <v>22</v>
      </c>
      <c r="M21" s="19" t="s">
        <v>112</v>
      </c>
    </row>
    <row r="22" spans="1:13" s="18" customFormat="1">
      <c r="A22" s="46"/>
      <c r="B22" s="41"/>
      <c r="C22" s="19"/>
      <c r="D22" s="19"/>
      <c r="F22" s="18" t="s">
        <v>9</v>
      </c>
      <c r="G22" s="18">
        <v>0</v>
      </c>
      <c r="H22" s="18">
        <v>0</v>
      </c>
    </row>
    <row r="23" spans="1:13" s="53" customFormat="1">
      <c r="A23" s="50" t="s">
        <v>64</v>
      </c>
      <c r="B23" s="51" t="s">
        <v>33</v>
      </c>
      <c r="C23" s="52">
        <v>1</v>
      </c>
      <c r="D23" s="52">
        <v>1</v>
      </c>
      <c r="E23" s="53" t="s">
        <v>76</v>
      </c>
      <c r="G23" s="53">
        <v>2</v>
      </c>
      <c r="H23" s="53">
        <v>2</v>
      </c>
      <c r="I23" s="53" t="s">
        <v>45</v>
      </c>
    </row>
    <row r="24" spans="1:13" s="53" customFormat="1">
      <c r="A24" s="50"/>
      <c r="B24" s="51"/>
      <c r="C24" s="52">
        <v>1</v>
      </c>
      <c r="D24" s="52">
        <v>1</v>
      </c>
      <c r="F24" s="53" t="s">
        <v>9</v>
      </c>
      <c r="G24" s="53">
        <v>1</v>
      </c>
      <c r="H24" s="53">
        <v>1</v>
      </c>
    </row>
    <row r="25" spans="1:13" s="9" customFormat="1">
      <c r="A25" s="25"/>
      <c r="B25" s="42"/>
      <c r="C25" s="15"/>
      <c r="D25" s="15"/>
      <c r="E25" s="9" t="s">
        <v>10</v>
      </c>
    </row>
    <row r="26" spans="1:13" s="53" customFormat="1">
      <c r="A26" s="50" t="s">
        <v>64</v>
      </c>
      <c r="B26" s="51" t="s">
        <v>33</v>
      </c>
      <c r="C26" s="52">
        <v>1</v>
      </c>
      <c r="D26" s="52">
        <v>1</v>
      </c>
      <c r="F26" s="53" t="s">
        <v>34</v>
      </c>
      <c r="G26" s="53">
        <v>1</v>
      </c>
      <c r="H26" s="53">
        <v>1</v>
      </c>
      <c r="I26" s="53" t="s">
        <v>143</v>
      </c>
    </row>
    <row r="27" spans="1:13" s="68" customFormat="1">
      <c r="A27" s="26"/>
      <c r="B27" s="70"/>
      <c r="C27" s="16"/>
      <c r="D27" s="16"/>
      <c r="F27" s="68" t="s">
        <v>62</v>
      </c>
      <c r="H27" s="71"/>
    </row>
    <row r="28" spans="1:13" s="53" customFormat="1">
      <c r="A28" s="57" t="s">
        <v>64</v>
      </c>
      <c r="B28" s="51" t="s">
        <v>109</v>
      </c>
      <c r="C28" s="52">
        <v>1</v>
      </c>
      <c r="D28" s="52">
        <v>1</v>
      </c>
      <c r="E28" s="58"/>
      <c r="F28" s="53" t="s">
        <v>15</v>
      </c>
      <c r="G28" s="53">
        <v>1</v>
      </c>
      <c r="H28" s="59">
        <v>1</v>
      </c>
      <c r="I28" s="53" t="s">
        <v>83</v>
      </c>
    </row>
    <row r="29" spans="1:13" s="9" customFormat="1">
      <c r="A29" s="25"/>
      <c r="B29" s="42"/>
      <c r="C29" s="15"/>
      <c r="D29" s="15"/>
      <c r="E29" s="9" t="s">
        <v>14</v>
      </c>
    </row>
    <row r="30" spans="1:13" s="87" customFormat="1">
      <c r="A30" s="84" t="s">
        <v>64</v>
      </c>
      <c r="B30" s="85" t="s">
        <v>33</v>
      </c>
      <c r="C30" s="86">
        <v>1</v>
      </c>
      <c r="D30" s="86">
        <v>1</v>
      </c>
      <c r="F30" s="87" t="s">
        <v>16</v>
      </c>
      <c r="G30" s="87">
        <v>1</v>
      </c>
      <c r="H30" s="88">
        <v>1</v>
      </c>
      <c r="I30" s="87" t="s">
        <v>23</v>
      </c>
    </row>
    <row r="31" spans="1:13" s="9" customFormat="1">
      <c r="A31" s="25"/>
      <c r="B31" s="42"/>
      <c r="C31" s="15"/>
      <c r="D31" s="15"/>
      <c r="E31" s="9" t="s">
        <v>11</v>
      </c>
    </row>
    <row r="32" spans="1:13" s="76" customFormat="1">
      <c r="A32" s="73" t="s">
        <v>64</v>
      </c>
      <c r="B32" s="74" t="s">
        <v>33</v>
      </c>
      <c r="C32" s="75">
        <v>1</v>
      </c>
      <c r="D32" s="75">
        <v>1</v>
      </c>
      <c r="F32" s="76" t="s">
        <v>144</v>
      </c>
      <c r="G32" s="76">
        <v>1</v>
      </c>
      <c r="H32" s="77">
        <v>1</v>
      </c>
      <c r="I32" s="76" t="s">
        <v>24</v>
      </c>
      <c r="M32" s="78" t="s">
        <v>73</v>
      </c>
    </row>
    <row r="33" spans="1:13" s="7" customFormat="1">
      <c r="A33" s="27"/>
      <c r="B33" s="45"/>
      <c r="C33" s="17"/>
      <c r="D33" s="17"/>
      <c r="F33" s="7" t="s">
        <v>135</v>
      </c>
      <c r="G33" s="7">
        <v>2</v>
      </c>
      <c r="I33" s="7" t="s">
        <v>19</v>
      </c>
    </row>
    <row r="34" spans="1:13" s="7" customFormat="1">
      <c r="A34" s="27"/>
      <c r="B34" s="45"/>
      <c r="C34" s="17"/>
      <c r="D34" s="17"/>
      <c r="F34" s="7" t="s">
        <v>136</v>
      </c>
      <c r="I34" s="7" t="s">
        <v>38</v>
      </c>
    </row>
    <row r="35" spans="1:13" s="53" customFormat="1">
      <c r="A35" s="50"/>
      <c r="B35" s="51" t="s">
        <v>60</v>
      </c>
      <c r="C35" s="52">
        <v>1</v>
      </c>
      <c r="D35" s="52">
        <v>1</v>
      </c>
      <c r="F35" s="54" t="s">
        <v>131</v>
      </c>
      <c r="G35" s="54">
        <v>1</v>
      </c>
      <c r="H35" s="54">
        <v>1</v>
      </c>
      <c r="I35" s="65" t="s">
        <v>53</v>
      </c>
      <c r="L35" s="53" t="s">
        <v>132</v>
      </c>
    </row>
    <row r="36" spans="1:13" s="18" customFormat="1">
      <c r="A36" s="48"/>
      <c r="B36" s="49" t="s">
        <v>101</v>
      </c>
      <c r="C36" s="19">
        <v>0</v>
      </c>
      <c r="D36" s="19">
        <v>0</v>
      </c>
      <c r="F36" s="47" t="s">
        <v>68</v>
      </c>
      <c r="G36" s="47"/>
      <c r="H36" s="47"/>
      <c r="I36" s="47" t="s">
        <v>102</v>
      </c>
    </row>
    <row r="37" spans="1:13" s="9" customFormat="1">
      <c r="A37" s="25"/>
      <c r="B37" s="42"/>
      <c r="C37" s="15"/>
      <c r="D37" s="15"/>
      <c r="E37" s="9" t="s">
        <v>12</v>
      </c>
    </row>
    <row r="38" spans="1:13" s="53" customFormat="1">
      <c r="A38" s="50"/>
      <c r="B38" s="51" t="s">
        <v>110</v>
      </c>
      <c r="C38" s="52"/>
      <c r="D38" s="52"/>
      <c r="F38" s="53" t="s">
        <v>141</v>
      </c>
      <c r="G38" s="53">
        <v>1</v>
      </c>
      <c r="H38" s="53">
        <v>1</v>
      </c>
      <c r="I38" s="53" t="s">
        <v>42</v>
      </c>
      <c r="J38" s="53" t="s">
        <v>20</v>
      </c>
    </row>
    <row r="39" spans="1:13" s="53" customFormat="1">
      <c r="A39" s="50" t="s">
        <v>88</v>
      </c>
      <c r="B39" s="51" t="s">
        <v>105</v>
      </c>
      <c r="C39" s="52">
        <v>1</v>
      </c>
      <c r="D39" s="52">
        <v>1</v>
      </c>
      <c r="F39" s="54" t="s">
        <v>70</v>
      </c>
      <c r="G39" s="54">
        <v>1</v>
      </c>
      <c r="H39" s="54">
        <v>1</v>
      </c>
      <c r="I39" s="54" t="s">
        <v>77</v>
      </c>
      <c r="M39" s="53" t="s">
        <v>134</v>
      </c>
    </row>
    <row r="40" spans="1:13" s="53" customFormat="1">
      <c r="A40" s="50"/>
      <c r="B40" s="51" t="s">
        <v>110</v>
      </c>
      <c r="C40" s="52">
        <v>2</v>
      </c>
      <c r="D40" s="52">
        <v>2</v>
      </c>
      <c r="F40" s="53" t="s">
        <v>139</v>
      </c>
      <c r="G40" s="53">
        <v>2</v>
      </c>
      <c r="H40" s="53">
        <v>2</v>
      </c>
      <c r="I40" s="53" t="s">
        <v>116</v>
      </c>
      <c r="J40" s="53" t="s">
        <v>140</v>
      </c>
    </row>
    <row r="41" spans="1:13" s="7" customFormat="1">
      <c r="A41" s="27"/>
      <c r="B41" s="45"/>
      <c r="C41" s="17"/>
      <c r="D41" s="17">
        <v>1</v>
      </c>
      <c r="F41" s="7" t="s">
        <v>129</v>
      </c>
      <c r="G41" s="7">
        <v>1</v>
      </c>
      <c r="H41" s="7">
        <v>1</v>
      </c>
      <c r="I41" s="7" t="s">
        <v>128</v>
      </c>
    </row>
    <row r="42" spans="1:13" s="7" customFormat="1">
      <c r="A42" s="27"/>
      <c r="B42" s="45"/>
      <c r="C42" s="17">
        <v>2</v>
      </c>
      <c r="D42" s="17">
        <v>2</v>
      </c>
      <c r="F42" s="7" t="s">
        <v>130</v>
      </c>
      <c r="G42" s="7">
        <v>2</v>
      </c>
      <c r="H42" s="7">
        <v>2</v>
      </c>
      <c r="I42" s="7" t="s">
        <v>128</v>
      </c>
      <c r="K42" s="7" t="s">
        <v>133</v>
      </c>
    </row>
    <row r="43" spans="1:13" s="18" customFormat="1">
      <c r="A43" s="46"/>
      <c r="B43" s="41"/>
      <c r="C43" s="19">
        <v>0</v>
      </c>
      <c r="D43" s="19">
        <v>0</v>
      </c>
      <c r="F43" s="18" t="s">
        <v>137</v>
      </c>
      <c r="G43" s="18">
        <v>0</v>
      </c>
      <c r="H43" s="18">
        <v>0</v>
      </c>
    </row>
    <row r="44" spans="1:13" s="31" customFormat="1">
      <c r="A44" s="30" t="s">
        <v>64</v>
      </c>
      <c r="B44" s="40" t="s">
        <v>60</v>
      </c>
      <c r="C44" s="32">
        <v>0</v>
      </c>
      <c r="D44" s="32">
        <v>0</v>
      </c>
      <c r="F44" s="31" t="s">
        <v>26</v>
      </c>
      <c r="G44" s="31">
        <v>0</v>
      </c>
      <c r="H44" s="31">
        <v>0</v>
      </c>
      <c r="I44" s="33" t="s">
        <v>82</v>
      </c>
      <c r="M44" s="32" t="s">
        <v>92</v>
      </c>
    </row>
    <row r="45" spans="1:13" s="9" customFormat="1">
      <c r="A45" s="25"/>
      <c r="B45" s="42"/>
      <c r="C45" s="15"/>
      <c r="D45" s="15"/>
      <c r="E45" s="9" t="s">
        <v>25</v>
      </c>
    </row>
    <row r="46" spans="1:13" s="9" customFormat="1">
      <c r="A46" s="25"/>
      <c r="B46" s="42"/>
      <c r="C46" s="15"/>
      <c r="D46" s="15"/>
      <c r="F46" s="12" t="s">
        <v>44</v>
      </c>
    </row>
    <row r="47" spans="1:13" s="8" customFormat="1">
      <c r="A47" s="66"/>
      <c r="B47" s="43"/>
      <c r="C47" s="16"/>
      <c r="D47" s="16"/>
      <c r="E47" s="67" t="s">
        <v>43</v>
      </c>
    </row>
    <row r="48" spans="1:13" s="8" customFormat="1">
      <c r="A48" s="66"/>
      <c r="B48" s="43"/>
      <c r="C48" s="16"/>
      <c r="D48" s="16"/>
      <c r="F48" s="8" t="s">
        <v>32</v>
      </c>
      <c r="G48" s="8">
        <v>2</v>
      </c>
      <c r="I48" s="68" t="s">
        <v>37</v>
      </c>
    </row>
    <row r="49" spans="1:17" s="63" customFormat="1">
      <c r="A49" s="61"/>
      <c r="B49" s="72" t="s">
        <v>33</v>
      </c>
      <c r="C49" s="62"/>
      <c r="D49" s="62"/>
      <c r="F49" s="63" t="s">
        <v>27</v>
      </c>
      <c r="G49" s="63">
        <v>0</v>
      </c>
      <c r="I49" s="63" t="s">
        <v>36</v>
      </c>
    </row>
    <row r="51" spans="1:17" s="18" customFormat="1">
      <c r="A51" s="24" t="s">
        <v>64</v>
      </c>
      <c r="B51" s="41" t="s">
        <v>33</v>
      </c>
      <c r="C51" s="19">
        <v>0</v>
      </c>
      <c r="D51" s="19">
        <v>0</v>
      </c>
      <c r="E51" s="18" t="s">
        <v>74</v>
      </c>
      <c r="G51" s="18">
        <v>0</v>
      </c>
      <c r="I51" s="20" t="s">
        <v>28</v>
      </c>
      <c r="J51" s="21" t="s">
        <v>55</v>
      </c>
      <c r="K51" s="18" t="s">
        <v>35</v>
      </c>
      <c r="O51" s="22" t="s">
        <v>54</v>
      </c>
    </row>
    <row r="52" spans="1:17" s="53" customFormat="1">
      <c r="A52" s="50" t="s">
        <v>64</v>
      </c>
      <c r="B52" s="51" t="s">
        <v>33</v>
      </c>
      <c r="C52" s="52">
        <v>5</v>
      </c>
      <c r="D52" s="52">
        <v>5</v>
      </c>
      <c r="E52" s="53" t="s">
        <v>30</v>
      </c>
      <c r="G52" s="53">
        <v>2</v>
      </c>
      <c r="H52" s="53">
        <v>2</v>
      </c>
      <c r="I52" s="53" t="s">
        <v>31</v>
      </c>
    </row>
    <row r="53" spans="1:17" s="53" customFormat="1">
      <c r="A53" s="50"/>
      <c r="B53" s="51"/>
      <c r="C53" s="52"/>
      <c r="D53" s="52"/>
      <c r="F53" s="53" t="s">
        <v>29</v>
      </c>
      <c r="G53" s="53">
        <v>3</v>
      </c>
      <c r="H53" s="53">
        <v>3</v>
      </c>
      <c r="I53" s="65" t="s">
        <v>126</v>
      </c>
    </row>
    <row r="54" spans="1:17">
      <c r="E54" s="28" t="s">
        <v>65</v>
      </c>
    </row>
    <row r="55" spans="1:17">
      <c r="B55" s="10" t="s">
        <v>84</v>
      </c>
      <c r="E55" s="29" t="s">
        <v>66</v>
      </c>
      <c r="F55" s="29"/>
      <c r="G55" s="29">
        <v>2</v>
      </c>
      <c r="H55" s="29"/>
      <c r="I55" s="29" t="s">
        <v>91</v>
      </c>
    </row>
    <row r="56" spans="1:17" s="53" customFormat="1">
      <c r="A56" s="50"/>
      <c r="B56" s="51" t="s">
        <v>125</v>
      </c>
      <c r="C56" s="52">
        <v>2</v>
      </c>
      <c r="D56" s="52">
        <v>2</v>
      </c>
      <c r="E56" s="54" t="s">
        <v>67</v>
      </c>
      <c r="F56" s="54"/>
      <c r="G56" s="54">
        <v>2</v>
      </c>
      <c r="H56" s="54">
        <v>2</v>
      </c>
      <c r="I56" s="54" t="s">
        <v>123</v>
      </c>
    </row>
    <row r="57" spans="1:17" s="53" customFormat="1">
      <c r="A57" s="50"/>
      <c r="B57" s="51" t="s">
        <v>84</v>
      </c>
      <c r="C57" s="52">
        <v>1</v>
      </c>
      <c r="D57" s="52">
        <v>1</v>
      </c>
      <c r="E57" s="54" t="s">
        <v>104</v>
      </c>
      <c r="F57" s="54"/>
      <c r="G57" s="54">
        <v>1</v>
      </c>
      <c r="H57" s="54">
        <v>1</v>
      </c>
      <c r="I57" s="54" t="s">
        <v>124</v>
      </c>
      <c r="O57" s="55" t="s">
        <v>103</v>
      </c>
    </row>
    <row r="58" spans="1:17" s="18" customFormat="1">
      <c r="A58" s="46"/>
      <c r="B58" s="41" t="s">
        <v>87</v>
      </c>
      <c r="C58" s="19">
        <v>0</v>
      </c>
      <c r="D58" s="19">
        <v>0</v>
      </c>
      <c r="E58" s="47" t="s">
        <v>52</v>
      </c>
      <c r="F58" s="47"/>
      <c r="G58" s="47">
        <v>0</v>
      </c>
      <c r="H58" s="47"/>
      <c r="I58" s="47" t="s">
        <v>86</v>
      </c>
    </row>
    <row r="59" spans="1:17" s="18" customFormat="1">
      <c r="A59" s="46"/>
      <c r="B59" s="41"/>
      <c r="C59" s="19">
        <v>0</v>
      </c>
      <c r="D59" s="19">
        <v>0</v>
      </c>
      <c r="E59" s="47"/>
      <c r="F59" s="47" t="s">
        <v>85</v>
      </c>
      <c r="G59" s="47">
        <v>0</v>
      </c>
      <c r="H59" s="47"/>
      <c r="I59" s="47"/>
    </row>
    <row r="60" spans="1:17" s="1" customFormat="1">
      <c r="A60" s="23"/>
      <c r="B60" s="80" t="s">
        <v>108</v>
      </c>
      <c r="C60" s="13">
        <v>1</v>
      </c>
      <c r="D60" s="81">
        <v>1</v>
      </c>
      <c r="E60" s="82" t="s">
        <v>188</v>
      </c>
      <c r="F60" s="82"/>
      <c r="G60" s="82">
        <v>1</v>
      </c>
      <c r="H60" s="82">
        <v>1</v>
      </c>
      <c r="I60" s="82" t="s">
        <v>114</v>
      </c>
    </row>
    <row r="61" spans="1:17">
      <c r="B61" s="10" t="s">
        <v>84</v>
      </c>
      <c r="D61" s="14">
        <v>2</v>
      </c>
      <c r="E61" s="29" t="s">
        <v>69</v>
      </c>
      <c r="F61" s="29"/>
      <c r="G61" s="29">
        <v>2</v>
      </c>
      <c r="H61" s="29">
        <v>2</v>
      </c>
      <c r="I61" s="29" t="s">
        <v>90</v>
      </c>
    </row>
    <row r="62" spans="1:17" s="18" customFormat="1">
      <c r="A62" s="46"/>
      <c r="B62" s="41" t="s">
        <v>106</v>
      </c>
      <c r="C62" s="19">
        <v>0</v>
      </c>
      <c r="D62" s="19">
        <v>0</v>
      </c>
      <c r="E62" s="47" t="s">
        <v>71</v>
      </c>
      <c r="F62" s="47"/>
      <c r="G62" s="47">
        <v>0</v>
      </c>
      <c r="H62" s="47">
        <v>0</v>
      </c>
      <c r="I62" s="47" t="s">
        <v>89</v>
      </c>
      <c r="N62" s="19" t="s">
        <v>120</v>
      </c>
    </row>
    <row r="63" spans="1:17" s="18" customFormat="1">
      <c r="A63" s="46"/>
      <c r="B63" s="41" t="s">
        <v>106</v>
      </c>
      <c r="C63" s="19">
        <v>0</v>
      </c>
      <c r="D63" s="19">
        <v>0</v>
      </c>
      <c r="E63" s="47" t="s">
        <v>113</v>
      </c>
      <c r="F63" s="47"/>
      <c r="G63" s="47">
        <v>0</v>
      </c>
      <c r="H63" s="47">
        <v>0</v>
      </c>
      <c r="I63" s="47" t="s">
        <v>94</v>
      </c>
      <c r="N63" s="69" t="s">
        <v>119</v>
      </c>
      <c r="O63" s="18" t="s">
        <v>93</v>
      </c>
      <c r="P63" s="47" t="s">
        <v>78</v>
      </c>
      <c r="Q63" s="56" t="s">
        <v>127</v>
      </c>
    </row>
    <row r="64" spans="1:17">
      <c r="B64" s="10" t="s">
        <v>106</v>
      </c>
      <c r="E64" s="29" t="s">
        <v>50</v>
      </c>
      <c r="F64" s="29"/>
      <c r="G64" s="29">
        <v>1</v>
      </c>
      <c r="H64" s="29"/>
      <c r="I64" s="29" t="s">
        <v>79</v>
      </c>
    </row>
    <row r="65" spans="1:14" s="18" customFormat="1">
      <c r="A65" s="46"/>
      <c r="B65" s="41" t="s">
        <v>106</v>
      </c>
      <c r="C65" s="19">
        <v>0</v>
      </c>
      <c r="D65" s="19">
        <v>0</v>
      </c>
      <c r="E65" s="47" t="s">
        <v>72</v>
      </c>
      <c r="F65" s="47"/>
      <c r="G65" s="47">
        <v>0</v>
      </c>
      <c r="H65" s="47">
        <v>0</v>
      </c>
      <c r="I65" s="46" t="s">
        <v>107</v>
      </c>
      <c r="N65" s="56" t="s">
        <v>95</v>
      </c>
    </row>
    <row r="66" spans="1:14">
      <c r="B66" s="10" t="s">
        <v>84</v>
      </c>
      <c r="E66" s="29" t="s">
        <v>51</v>
      </c>
      <c r="F66" s="29"/>
      <c r="G66" s="29">
        <v>1</v>
      </c>
      <c r="H66" s="29"/>
      <c r="I66" s="29" t="s">
        <v>80</v>
      </c>
    </row>
    <row r="67" spans="1:14">
      <c r="E67" s="14"/>
      <c r="G67" s="29"/>
    </row>
    <row r="68" spans="1:14">
      <c r="E68" s="60" t="s">
        <v>115</v>
      </c>
      <c r="F68" s="35"/>
      <c r="G68" s="36"/>
      <c r="H68" s="11"/>
      <c r="I68" s="11"/>
      <c r="J68" s="11"/>
    </row>
    <row r="69" spans="1:14">
      <c r="E69" s="29"/>
    </row>
    <row r="70" spans="1:14" s="18" customFormat="1">
      <c r="A70" s="46"/>
      <c r="B70" s="41" t="s">
        <v>116</v>
      </c>
      <c r="C70" s="19">
        <v>0</v>
      </c>
      <c r="D70" s="19">
        <v>0</v>
      </c>
      <c r="F70" s="64" t="s">
        <v>117</v>
      </c>
      <c r="G70" s="18">
        <v>0</v>
      </c>
      <c r="H70" s="18">
        <v>0</v>
      </c>
      <c r="I70" s="18" t="s">
        <v>118</v>
      </c>
      <c r="K70" s="18" t="s">
        <v>122</v>
      </c>
      <c r="N70" s="19" t="s">
        <v>121</v>
      </c>
    </row>
    <row r="71" spans="1:14">
      <c r="E71" s="35"/>
      <c r="F71" s="35"/>
      <c r="G71" s="36"/>
      <c r="H71" s="11"/>
      <c r="I71" s="11"/>
      <c r="J71" s="11"/>
    </row>
  </sheetData>
  <mergeCells count="1">
    <mergeCell ref="A1:A4"/>
  </mergeCells>
  <phoneticPr fontId="24" type="noConversion"/>
  <conditionalFormatting sqref="G5:H72">
    <cfRule type="expression" dxfId="5" priority="1">
      <formula>OR($G5&lt;&gt;$H5,$G5&lt;&gt;$D5,$G5&lt;&gt;$C5)</formula>
    </cfRule>
  </conditionalFormatting>
  <hyperlinks>
    <hyperlink ref="I35" r:id="rId1"/>
    <hyperlink ref="I44" r:id="rId2"/>
    <hyperlink ref="I53" r:id="rId3"/>
  </hyperlinks>
  <pageMargins left="0.75000000000000011" right="0.75000000000000011" top="0.98" bottom="0.98" header="0.51" footer="0.51"/>
  <pageSetup paperSize="9" scale="66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45"/>
  <sheetViews>
    <sheetView workbookViewId="0">
      <pane xSplit="10" ySplit="4" topLeftCell="K12" activePane="bottomRight" state="frozen"/>
      <selection pane="topRight" activeCell="F1" sqref="F1"/>
      <selection pane="bottomLeft" activeCell="A5" sqref="A5"/>
      <selection pane="bottomRight" activeCell="A37" sqref="A37"/>
    </sheetView>
  </sheetViews>
  <sheetFormatPr baseColWidth="10" defaultColWidth="11" defaultRowHeight="15" x14ac:dyDescent="0"/>
  <cols>
    <col min="1" max="1" width="14.6640625" style="7" customWidth="1"/>
    <col min="2" max="2" width="4.83203125" style="24" hidden="1" customWidth="1"/>
    <col min="3" max="3" width="19.33203125" style="10" hidden="1" customWidth="1"/>
    <col min="4" max="4" width="11.1640625" style="90" hidden="1" customWidth="1"/>
    <col min="5" max="5" width="11.83203125" style="90" hidden="1" customWidth="1"/>
    <col min="6" max="6" width="11.1640625" style="14" customWidth="1"/>
    <col min="7" max="7" width="11.83203125" style="14" customWidth="1"/>
    <col min="8" max="8" width="8.33203125" style="121" bestFit="1" customWidth="1"/>
    <col min="9" max="9" width="11.6640625" style="11" customWidth="1"/>
    <col min="10" max="10" width="25.1640625" style="11" customWidth="1"/>
    <col min="11" max="11" width="4.1640625" hidden="1" customWidth="1"/>
    <col min="12" max="12" width="4.6640625" hidden="1" customWidth="1"/>
    <col min="17" max="17" width="24.1640625" customWidth="1"/>
    <col min="18" max="18" width="16.83203125" customWidth="1"/>
    <col min="19" max="19" width="4.6640625" customWidth="1"/>
  </cols>
  <sheetData>
    <row r="1" spans="1:17" ht="20">
      <c r="B1" s="177" t="s">
        <v>63</v>
      </c>
      <c r="I1" s="118" t="s">
        <v>159</v>
      </c>
      <c r="K1" s="10" t="s">
        <v>41</v>
      </c>
      <c r="O1" s="5"/>
      <c r="P1" s="4"/>
      <c r="Q1" s="18" t="s">
        <v>163</v>
      </c>
    </row>
    <row r="2" spans="1:17">
      <c r="B2" s="177"/>
      <c r="K2" s="3" t="s">
        <v>18</v>
      </c>
      <c r="L2" s="3" t="s">
        <v>81</v>
      </c>
      <c r="Q2" s="8" t="s">
        <v>58</v>
      </c>
    </row>
    <row r="3" spans="1:17" ht="18">
      <c r="B3" s="177"/>
      <c r="D3" s="91">
        <f>SUM(D5:D65)</f>
        <v>34</v>
      </c>
      <c r="E3" s="92">
        <f>SUM(E5:E65)</f>
        <v>37</v>
      </c>
      <c r="F3" s="15">
        <f>SUM(F5:F65)</f>
        <v>22</v>
      </c>
      <c r="G3" s="83">
        <f>SUM(G5:G65)</f>
        <v>44</v>
      </c>
      <c r="H3" s="122"/>
      <c r="K3" s="15">
        <f>SUM(K5:K65)</f>
        <v>39</v>
      </c>
      <c r="L3" s="15">
        <f>SUM(L5:L65)</f>
        <v>39</v>
      </c>
      <c r="O3" t="s">
        <v>40</v>
      </c>
      <c r="Q3" s="7" t="s">
        <v>57</v>
      </c>
    </row>
    <row r="4" spans="1:17" s="12" customFormat="1">
      <c r="A4" s="7" t="s">
        <v>187</v>
      </c>
      <c r="B4" s="177"/>
      <c r="C4" s="10" t="s">
        <v>59</v>
      </c>
      <c r="D4" s="93" t="s">
        <v>111</v>
      </c>
      <c r="E4" s="93" t="s">
        <v>147</v>
      </c>
      <c r="F4" s="38" t="s">
        <v>111</v>
      </c>
      <c r="G4" s="38" t="s">
        <v>147</v>
      </c>
      <c r="H4" s="123"/>
      <c r="I4" s="35" t="s">
        <v>46</v>
      </c>
      <c r="J4" s="35" t="s">
        <v>47</v>
      </c>
    </row>
    <row r="5" spans="1:17" s="95" customFormat="1">
      <c r="A5" s="7"/>
      <c r="B5" s="96"/>
      <c r="C5" s="97" t="s">
        <v>33</v>
      </c>
      <c r="D5" s="98">
        <v>2</v>
      </c>
      <c r="E5" s="98">
        <v>2</v>
      </c>
      <c r="F5" s="98">
        <v>2</v>
      </c>
      <c r="G5" s="98">
        <v>2</v>
      </c>
      <c r="H5" s="124">
        <f>COUNTIF(I:J,I5)+COUNTIF(I:J,J5)</f>
        <v>1</v>
      </c>
      <c r="I5" s="11" t="s">
        <v>13</v>
      </c>
      <c r="J5" s="11"/>
      <c r="K5" s="95">
        <v>2</v>
      </c>
      <c r="L5" s="95">
        <v>2</v>
      </c>
    </row>
    <row r="6" spans="1:17" s="95" customFormat="1">
      <c r="A6" s="7"/>
      <c r="B6" s="96" t="s">
        <v>64</v>
      </c>
      <c r="C6" s="97" t="s">
        <v>60</v>
      </c>
      <c r="D6" s="98">
        <v>2</v>
      </c>
      <c r="E6" s="98">
        <v>2</v>
      </c>
      <c r="F6" s="98">
        <v>3</v>
      </c>
      <c r="G6" s="98">
        <v>3</v>
      </c>
      <c r="H6" s="124">
        <f t="shared" ref="H6:H45" si="0">COUNTIF(I:J,I6)+COUNTIF(I:J,J6)</f>
        <v>2</v>
      </c>
      <c r="I6" s="11" t="s">
        <v>1</v>
      </c>
      <c r="J6" s="11" t="s">
        <v>3</v>
      </c>
      <c r="K6" s="95">
        <v>2</v>
      </c>
      <c r="L6" s="95">
        <v>2</v>
      </c>
    </row>
    <row r="7" spans="1:17" s="95" customFormat="1">
      <c r="A7" s="7"/>
      <c r="B7" s="96" t="s">
        <v>64</v>
      </c>
      <c r="C7" s="97" t="s">
        <v>48</v>
      </c>
      <c r="D7" s="98">
        <v>2</v>
      </c>
      <c r="E7" s="98">
        <v>2</v>
      </c>
      <c r="F7" s="98">
        <v>2</v>
      </c>
      <c r="G7" s="98">
        <v>3</v>
      </c>
      <c r="H7" s="124">
        <f t="shared" si="0"/>
        <v>2</v>
      </c>
      <c r="I7" s="35" t="s">
        <v>2</v>
      </c>
      <c r="J7" s="11" t="s">
        <v>151</v>
      </c>
      <c r="K7" s="95">
        <v>2</v>
      </c>
      <c r="L7" s="95">
        <v>2</v>
      </c>
    </row>
    <row r="8" spans="1:17" s="95" customFormat="1">
      <c r="A8" s="7"/>
      <c r="B8" s="96" t="s">
        <v>64</v>
      </c>
      <c r="C8" s="97" t="s">
        <v>61</v>
      </c>
      <c r="D8" s="98">
        <v>2</v>
      </c>
      <c r="E8" s="98">
        <v>2</v>
      </c>
      <c r="F8" s="98">
        <v>2</v>
      </c>
      <c r="G8" s="98">
        <v>2</v>
      </c>
      <c r="H8" s="124">
        <f t="shared" si="0"/>
        <v>2</v>
      </c>
      <c r="I8" s="11" t="s">
        <v>6</v>
      </c>
      <c r="J8" s="11" t="s">
        <v>150</v>
      </c>
      <c r="K8" s="95">
        <v>2</v>
      </c>
      <c r="L8" s="95">
        <v>2</v>
      </c>
    </row>
    <row r="9" spans="1:17" s="95" customFormat="1">
      <c r="A9" s="7"/>
      <c r="B9" s="96" t="s">
        <v>64</v>
      </c>
      <c r="C9" s="97" t="s">
        <v>61</v>
      </c>
      <c r="D9" s="98">
        <v>2</v>
      </c>
      <c r="E9" s="98">
        <v>2</v>
      </c>
      <c r="F9" s="98">
        <v>4</v>
      </c>
      <c r="G9" s="98">
        <v>4</v>
      </c>
      <c r="H9" s="124">
        <f t="shared" si="0"/>
        <v>2</v>
      </c>
      <c r="I9" s="11" t="s">
        <v>5</v>
      </c>
      <c r="J9" s="11" t="s">
        <v>149</v>
      </c>
      <c r="K9" s="95">
        <v>2</v>
      </c>
      <c r="L9" s="95">
        <v>2</v>
      </c>
    </row>
    <row r="10" spans="1:17" s="95" customFormat="1">
      <c r="A10" s="7"/>
      <c r="B10" s="96" t="s">
        <v>64</v>
      </c>
      <c r="C10" s="97" t="s">
        <v>33</v>
      </c>
      <c r="D10" s="98">
        <v>2</v>
      </c>
      <c r="E10" s="98">
        <v>2</v>
      </c>
      <c r="F10" s="98">
        <v>2</v>
      </c>
      <c r="G10" s="98">
        <v>4</v>
      </c>
      <c r="H10" s="124">
        <f t="shared" si="0"/>
        <v>2</v>
      </c>
      <c r="I10" s="11" t="s">
        <v>8</v>
      </c>
      <c r="J10" s="11" t="s">
        <v>17</v>
      </c>
      <c r="K10" s="95">
        <v>2</v>
      </c>
      <c r="L10" s="95">
        <v>2</v>
      </c>
    </row>
    <row r="11" spans="1:17" s="95" customFormat="1">
      <c r="A11" s="7"/>
      <c r="B11" s="96"/>
      <c r="C11" s="97"/>
      <c r="D11" s="98"/>
      <c r="E11" s="98"/>
      <c r="F11" s="98">
        <v>0</v>
      </c>
      <c r="G11" s="98">
        <v>0</v>
      </c>
      <c r="H11" s="124">
        <f t="shared" si="0"/>
        <v>2</v>
      </c>
      <c r="I11" s="11" t="s">
        <v>160</v>
      </c>
      <c r="J11" s="11" t="s">
        <v>161</v>
      </c>
    </row>
    <row r="12" spans="1:17" s="95" customFormat="1">
      <c r="A12" s="7" t="s">
        <v>152</v>
      </c>
      <c r="B12" s="96" t="s">
        <v>64</v>
      </c>
      <c r="C12" s="97" t="s">
        <v>33</v>
      </c>
      <c r="D12" s="98">
        <v>2</v>
      </c>
      <c r="E12" s="98">
        <v>2</v>
      </c>
      <c r="F12" s="98"/>
      <c r="G12" s="98">
        <v>2</v>
      </c>
      <c r="H12" s="124">
        <f t="shared" si="0"/>
        <v>1</v>
      </c>
      <c r="I12" s="11" t="s">
        <v>39</v>
      </c>
      <c r="J12" s="11"/>
      <c r="K12" s="95">
        <v>2</v>
      </c>
      <c r="L12" s="95">
        <v>2</v>
      </c>
      <c r="M12" s="95" t="s">
        <v>21</v>
      </c>
    </row>
    <row r="13" spans="1:17" s="18" customFormat="1">
      <c r="A13" s="18" t="s">
        <v>153</v>
      </c>
      <c r="B13" s="46" t="s">
        <v>64</v>
      </c>
      <c r="C13" s="41" t="s">
        <v>33</v>
      </c>
      <c r="D13" s="19">
        <v>1</v>
      </c>
      <c r="E13" s="19">
        <v>1</v>
      </c>
      <c r="F13" s="19">
        <v>0</v>
      </c>
      <c r="G13" s="19">
        <v>0</v>
      </c>
      <c r="H13" s="124">
        <f t="shared" si="0"/>
        <v>1</v>
      </c>
      <c r="I13" s="11" t="s">
        <v>76</v>
      </c>
      <c r="J13" s="11"/>
      <c r="K13" s="18">
        <v>2</v>
      </c>
      <c r="L13" s="18">
        <v>2</v>
      </c>
      <c r="M13" s="18" t="s">
        <v>162</v>
      </c>
    </row>
    <row r="14" spans="1:17" s="99" customFormat="1">
      <c r="A14" s="94"/>
      <c r="B14" s="100"/>
      <c r="C14" s="101"/>
      <c r="D14" s="102"/>
      <c r="E14" s="102"/>
      <c r="F14" s="102"/>
      <c r="G14" s="102"/>
      <c r="H14" s="124">
        <f t="shared" si="0"/>
        <v>1</v>
      </c>
      <c r="I14" s="60" t="s">
        <v>10</v>
      </c>
      <c r="J14" s="60"/>
    </row>
    <row r="15" spans="1:17" s="95" customFormat="1">
      <c r="A15" s="7" t="s">
        <v>154</v>
      </c>
      <c r="B15" s="96" t="s">
        <v>64</v>
      </c>
      <c r="C15" s="97" t="s">
        <v>33</v>
      </c>
      <c r="D15" s="98">
        <v>1</v>
      </c>
      <c r="E15" s="98">
        <v>1</v>
      </c>
      <c r="F15" s="98">
        <v>1</v>
      </c>
      <c r="G15" s="98">
        <v>1</v>
      </c>
      <c r="H15" s="124">
        <f t="shared" si="0"/>
        <v>1</v>
      </c>
      <c r="I15" s="11"/>
      <c r="J15" s="11" t="s">
        <v>34</v>
      </c>
      <c r="K15" s="95">
        <v>1</v>
      </c>
      <c r="L15" s="95">
        <v>1</v>
      </c>
      <c r="M15" s="95" t="s">
        <v>143</v>
      </c>
    </row>
    <row r="16" spans="1:17" s="95" customFormat="1">
      <c r="A16" s="7" t="s">
        <v>164</v>
      </c>
      <c r="B16" s="103" t="s">
        <v>64</v>
      </c>
      <c r="C16" s="97" t="s">
        <v>109</v>
      </c>
      <c r="D16" s="98">
        <v>1</v>
      </c>
      <c r="E16" s="98">
        <v>1</v>
      </c>
      <c r="F16" s="98">
        <v>1</v>
      </c>
      <c r="G16" s="98">
        <v>1</v>
      </c>
      <c r="H16" s="124">
        <f t="shared" si="0"/>
        <v>1</v>
      </c>
      <c r="I16" s="35"/>
      <c r="J16" s="11" t="s">
        <v>15</v>
      </c>
      <c r="K16" s="95">
        <v>1</v>
      </c>
      <c r="L16" s="104">
        <v>1</v>
      </c>
      <c r="M16" s="95" t="s">
        <v>83</v>
      </c>
    </row>
    <row r="17" spans="1:19" s="108" customFormat="1">
      <c r="B17" s="48"/>
      <c r="C17" s="109"/>
      <c r="D17" s="89"/>
      <c r="E17" s="89"/>
      <c r="F17" s="89"/>
      <c r="G17" s="89"/>
      <c r="H17" s="124">
        <f t="shared" si="0"/>
        <v>1</v>
      </c>
      <c r="I17" s="60" t="s">
        <v>14</v>
      </c>
      <c r="J17" s="60"/>
    </row>
    <row r="18" spans="1:19" s="18" customFormat="1">
      <c r="A18" s="18" t="s">
        <v>153</v>
      </c>
      <c r="B18" s="46" t="s">
        <v>64</v>
      </c>
      <c r="C18" s="41" t="s">
        <v>33</v>
      </c>
      <c r="D18" s="19">
        <v>1</v>
      </c>
      <c r="E18" s="19">
        <v>1</v>
      </c>
      <c r="F18" s="19"/>
      <c r="G18" s="19"/>
      <c r="H18" s="124">
        <f t="shared" si="0"/>
        <v>1</v>
      </c>
      <c r="I18" s="11"/>
      <c r="J18" s="11" t="s">
        <v>16</v>
      </c>
      <c r="K18" s="18">
        <v>1</v>
      </c>
      <c r="L18" s="110">
        <v>1</v>
      </c>
      <c r="M18" s="18" t="s">
        <v>23</v>
      </c>
    </row>
    <row r="19" spans="1:19" s="99" customFormat="1">
      <c r="A19" s="94"/>
      <c r="B19" s="100"/>
      <c r="C19" s="101"/>
      <c r="D19" s="102"/>
      <c r="E19" s="102"/>
      <c r="F19" s="102"/>
      <c r="G19" s="102"/>
      <c r="H19" s="124">
        <f t="shared" si="0"/>
        <v>1</v>
      </c>
      <c r="I19" s="60" t="s">
        <v>11</v>
      </c>
      <c r="J19" s="60"/>
    </row>
    <row r="20" spans="1:19" s="95" customFormat="1">
      <c r="A20" s="7" t="s">
        <v>156</v>
      </c>
      <c r="B20" s="96" t="s">
        <v>64</v>
      </c>
      <c r="C20" s="97" t="s">
        <v>33</v>
      </c>
      <c r="D20" s="98">
        <v>1</v>
      </c>
      <c r="E20" s="98">
        <v>1</v>
      </c>
      <c r="F20" s="98"/>
      <c r="G20" s="98">
        <v>2</v>
      </c>
      <c r="H20" s="124">
        <f t="shared" si="0"/>
        <v>1</v>
      </c>
      <c r="I20" s="11"/>
      <c r="J20" s="11" t="s">
        <v>155</v>
      </c>
      <c r="K20" s="95">
        <v>1</v>
      </c>
      <c r="L20" s="104">
        <v>1</v>
      </c>
      <c r="M20" s="95" t="s">
        <v>24</v>
      </c>
      <c r="Q20" s="105" t="s">
        <v>73</v>
      </c>
    </row>
    <row r="21" spans="1:19" s="18" customFormat="1">
      <c r="A21" s="18" t="s">
        <v>153</v>
      </c>
      <c r="B21" s="46"/>
      <c r="C21" s="41" t="s">
        <v>60</v>
      </c>
      <c r="D21" s="19">
        <v>1</v>
      </c>
      <c r="E21" s="19">
        <v>1</v>
      </c>
      <c r="F21" s="19"/>
      <c r="G21" s="19"/>
      <c r="H21" s="124">
        <f t="shared" si="0"/>
        <v>1</v>
      </c>
      <c r="I21" s="11"/>
      <c r="J21" s="113" t="s">
        <v>131</v>
      </c>
      <c r="K21" s="47">
        <v>1</v>
      </c>
      <c r="L21" s="47">
        <v>1</v>
      </c>
      <c r="M21" s="111" t="s">
        <v>53</v>
      </c>
      <c r="P21" s="18" t="s">
        <v>132</v>
      </c>
    </row>
    <row r="22" spans="1:19" s="99" customFormat="1">
      <c r="A22" s="94"/>
      <c r="B22" s="100"/>
      <c r="C22" s="101"/>
      <c r="D22" s="102"/>
      <c r="E22" s="102"/>
      <c r="F22" s="102"/>
      <c r="G22" s="102"/>
      <c r="H22" s="124">
        <f t="shared" si="0"/>
        <v>1</v>
      </c>
      <c r="I22" s="60" t="s">
        <v>12</v>
      </c>
      <c r="J22" s="60"/>
    </row>
    <row r="23" spans="1:19" s="18" customFormat="1">
      <c r="B23" s="46"/>
      <c r="C23" s="41" t="s">
        <v>110</v>
      </c>
      <c r="D23" s="19"/>
      <c r="E23" s="19"/>
      <c r="F23" s="19"/>
      <c r="G23" s="19"/>
      <c r="H23" s="124">
        <f t="shared" si="0"/>
        <v>1</v>
      </c>
      <c r="I23" s="11"/>
      <c r="J23" s="11" t="s">
        <v>141</v>
      </c>
      <c r="K23" s="18">
        <v>1</v>
      </c>
      <c r="L23" s="18">
        <v>1</v>
      </c>
      <c r="N23" s="18" t="s">
        <v>20</v>
      </c>
    </row>
    <row r="24" spans="1:19" s="18" customFormat="1">
      <c r="B24" s="46" t="s">
        <v>88</v>
      </c>
      <c r="C24" s="41" t="s">
        <v>105</v>
      </c>
      <c r="D24" s="19">
        <v>1</v>
      </c>
      <c r="E24" s="19">
        <v>1</v>
      </c>
      <c r="F24" s="19"/>
      <c r="G24" s="19"/>
      <c r="H24" s="124">
        <f t="shared" si="0"/>
        <v>1</v>
      </c>
      <c r="I24" s="11"/>
      <c r="J24" s="113" t="s">
        <v>70</v>
      </c>
      <c r="K24" s="47">
        <v>1</v>
      </c>
      <c r="L24" s="47">
        <v>1</v>
      </c>
      <c r="M24" s="47" t="s">
        <v>77</v>
      </c>
    </row>
    <row r="25" spans="1:19" s="95" customFormat="1">
      <c r="A25" s="7" t="s">
        <v>182</v>
      </c>
      <c r="B25" s="96"/>
      <c r="C25" s="97" t="s">
        <v>110</v>
      </c>
      <c r="D25" s="98">
        <v>2</v>
      </c>
      <c r="E25" s="98">
        <v>2</v>
      </c>
      <c r="F25" s="98"/>
      <c r="G25" s="98">
        <v>2</v>
      </c>
      <c r="H25" s="124">
        <f t="shared" si="0"/>
        <v>1</v>
      </c>
      <c r="I25" s="11"/>
      <c r="J25" s="11" t="s">
        <v>139</v>
      </c>
      <c r="K25" s="95">
        <v>2</v>
      </c>
      <c r="L25" s="95">
        <v>2</v>
      </c>
      <c r="M25" s="95" t="s">
        <v>116</v>
      </c>
    </row>
    <row r="26" spans="1:19" s="95" customFormat="1">
      <c r="A26" s="7" t="s">
        <v>182</v>
      </c>
      <c r="B26" s="96"/>
      <c r="C26" s="97"/>
      <c r="D26" s="98"/>
      <c r="E26" s="98">
        <v>1</v>
      </c>
      <c r="F26" s="98"/>
      <c r="G26" s="98">
        <v>1</v>
      </c>
      <c r="H26" s="124">
        <f t="shared" si="0"/>
        <v>1</v>
      </c>
      <c r="I26" s="11"/>
      <c r="J26" s="11" t="s">
        <v>129</v>
      </c>
      <c r="K26" s="95">
        <v>1</v>
      </c>
      <c r="L26" s="95">
        <v>1</v>
      </c>
      <c r="M26" s="95" t="s">
        <v>128</v>
      </c>
    </row>
    <row r="27" spans="1:19" s="18" customFormat="1">
      <c r="B27" s="46"/>
      <c r="C27" s="41"/>
      <c r="D27" s="19">
        <v>2</v>
      </c>
      <c r="E27" s="19">
        <v>2</v>
      </c>
      <c r="F27" s="19"/>
      <c r="G27" s="19"/>
      <c r="H27" s="124">
        <f t="shared" si="0"/>
        <v>1</v>
      </c>
      <c r="I27" s="11"/>
      <c r="J27" s="11" t="s">
        <v>130</v>
      </c>
      <c r="K27" s="18">
        <v>2</v>
      </c>
      <c r="L27" s="18">
        <v>2</v>
      </c>
      <c r="M27" s="18" t="s">
        <v>128</v>
      </c>
    </row>
    <row r="28" spans="1:19" s="95" customFormat="1">
      <c r="A28" s="7"/>
      <c r="B28" s="96"/>
      <c r="C28" s="97"/>
      <c r="D28" s="98"/>
      <c r="E28" s="98"/>
      <c r="F28" s="98"/>
      <c r="G28" s="98"/>
      <c r="H28" s="124">
        <f t="shared" si="0"/>
        <v>0</v>
      </c>
      <c r="I28" s="11"/>
      <c r="J28" s="11"/>
    </row>
    <row r="29" spans="1:19" s="95" customFormat="1">
      <c r="A29" s="7" t="s">
        <v>158</v>
      </c>
      <c r="B29" s="96" t="s">
        <v>64</v>
      </c>
      <c r="C29" s="97" t="s">
        <v>33</v>
      </c>
      <c r="D29" s="98">
        <v>5</v>
      </c>
      <c r="E29" s="98">
        <v>5</v>
      </c>
      <c r="F29" s="98">
        <v>2</v>
      </c>
      <c r="G29" s="98">
        <v>2</v>
      </c>
      <c r="H29" s="124">
        <f t="shared" si="0"/>
        <v>1</v>
      </c>
      <c r="I29" s="11" t="s">
        <v>30</v>
      </c>
      <c r="J29" s="11"/>
      <c r="K29" s="95">
        <v>2</v>
      </c>
      <c r="L29" s="95">
        <v>2</v>
      </c>
      <c r="M29" s="95" t="s">
        <v>31</v>
      </c>
    </row>
    <row r="30" spans="1:19" s="114" customFormat="1">
      <c r="A30" s="114" t="s">
        <v>152</v>
      </c>
      <c r="B30" s="115"/>
      <c r="C30" s="116"/>
      <c r="D30" s="90"/>
      <c r="E30" s="90"/>
      <c r="F30" s="90"/>
      <c r="G30" s="90">
        <v>0</v>
      </c>
      <c r="H30" s="124">
        <f t="shared" si="0"/>
        <v>1</v>
      </c>
      <c r="I30" s="11"/>
      <c r="J30" s="11" t="s">
        <v>29</v>
      </c>
      <c r="K30" s="114">
        <v>3</v>
      </c>
      <c r="L30" s="114">
        <v>3</v>
      </c>
      <c r="M30" s="117" t="s">
        <v>126</v>
      </c>
    </row>
    <row r="31" spans="1:19" s="18" customFormat="1">
      <c r="A31" s="18" t="s">
        <v>135</v>
      </c>
      <c r="B31" s="46"/>
      <c r="C31" s="41" t="s">
        <v>125</v>
      </c>
      <c r="D31" s="19">
        <v>2</v>
      </c>
      <c r="E31" s="19">
        <v>2</v>
      </c>
      <c r="F31" s="19"/>
      <c r="G31" s="19"/>
      <c r="H31" s="124">
        <f t="shared" si="0"/>
        <v>1</v>
      </c>
      <c r="I31" s="113" t="s">
        <v>67</v>
      </c>
      <c r="J31" s="113"/>
      <c r="K31" s="47">
        <v>2</v>
      </c>
      <c r="L31" s="47">
        <v>2</v>
      </c>
      <c r="M31" s="47" t="s">
        <v>123</v>
      </c>
    </row>
    <row r="32" spans="1:19" s="95" customFormat="1">
      <c r="A32" s="7" t="s">
        <v>157</v>
      </c>
      <c r="B32" s="96"/>
      <c r="C32" s="97" t="s">
        <v>84</v>
      </c>
      <c r="D32" s="98">
        <v>1</v>
      </c>
      <c r="E32" s="98">
        <v>1</v>
      </c>
      <c r="F32" s="98">
        <v>2</v>
      </c>
      <c r="G32" s="98">
        <v>2</v>
      </c>
      <c r="H32" s="124">
        <f t="shared" si="0"/>
        <v>1</v>
      </c>
      <c r="I32" s="113" t="s">
        <v>104</v>
      </c>
      <c r="J32" s="113"/>
      <c r="K32" s="106">
        <v>1</v>
      </c>
      <c r="L32" s="106">
        <v>1</v>
      </c>
      <c r="M32" s="106" t="s">
        <v>124</v>
      </c>
      <c r="S32" s="107"/>
    </row>
    <row r="33" spans="1:16" s="18" customFormat="1">
      <c r="A33" s="18" t="s">
        <v>153</v>
      </c>
      <c r="B33" s="46"/>
      <c r="C33" s="112" t="s">
        <v>108</v>
      </c>
      <c r="D33" s="19">
        <v>1</v>
      </c>
      <c r="E33" s="19">
        <v>1</v>
      </c>
      <c r="F33" s="19"/>
      <c r="G33" s="19"/>
      <c r="H33" s="124">
        <f t="shared" si="0"/>
        <v>1</v>
      </c>
      <c r="I33" s="113" t="s">
        <v>148</v>
      </c>
      <c r="J33" s="113"/>
      <c r="K33" s="47">
        <v>1</v>
      </c>
      <c r="L33" s="47">
        <v>1</v>
      </c>
      <c r="M33" s="47" t="s">
        <v>114</v>
      </c>
    </row>
    <row r="34" spans="1:16" s="18" customFormat="1">
      <c r="A34" s="18" t="s">
        <v>135</v>
      </c>
      <c r="B34" s="46"/>
      <c r="C34" s="41" t="s">
        <v>84</v>
      </c>
      <c r="D34" s="19"/>
      <c r="E34" s="19">
        <v>2</v>
      </c>
      <c r="F34" s="19"/>
      <c r="G34" s="19"/>
      <c r="H34" s="124">
        <f t="shared" si="0"/>
        <v>1</v>
      </c>
      <c r="I34" s="113" t="s">
        <v>69</v>
      </c>
      <c r="J34" s="113"/>
      <c r="K34" s="47">
        <v>2</v>
      </c>
      <c r="L34" s="47">
        <v>2</v>
      </c>
      <c r="M34" s="47" t="s">
        <v>90</v>
      </c>
    </row>
    <row r="35" spans="1:16">
      <c r="G35" s="14">
        <v>0</v>
      </c>
      <c r="H35" s="124">
        <f t="shared" si="0"/>
        <v>1</v>
      </c>
      <c r="I35" s="119" t="s">
        <v>165</v>
      </c>
    </row>
    <row r="36" spans="1:16">
      <c r="G36" s="14">
        <v>2</v>
      </c>
      <c r="H36" s="124">
        <f t="shared" si="0"/>
        <v>1</v>
      </c>
      <c r="I36" s="119" t="s">
        <v>166</v>
      </c>
      <c r="M36" s="113" t="s">
        <v>169</v>
      </c>
    </row>
    <row r="37" spans="1:16">
      <c r="G37" s="14">
        <v>1</v>
      </c>
      <c r="H37" s="124">
        <f t="shared" si="0"/>
        <v>1</v>
      </c>
      <c r="I37" s="119" t="s">
        <v>167</v>
      </c>
      <c r="M37" s="113" t="s">
        <v>170</v>
      </c>
      <c r="P37" t="s">
        <v>171</v>
      </c>
    </row>
    <row r="38" spans="1:16">
      <c r="G38" s="14">
        <v>1</v>
      </c>
      <c r="H38" s="124">
        <f t="shared" si="0"/>
        <v>1</v>
      </c>
      <c r="I38" s="119" t="s">
        <v>168</v>
      </c>
      <c r="M38" s="11" t="s">
        <v>172</v>
      </c>
    </row>
    <row r="39" spans="1:16">
      <c r="A39" s="7" t="s">
        <v>186</v>
      </c>
      <c r="F39" s="14">
        <v>1</v>
      </c>
      <c r="G39" s="14">
        <v>1</v>
      </c>
      <c r="H39" s="124">
        <f t="shared" si="0"/>
        <v>1</v>
      </c>
      <c r="I39" s="119" t="s">
        <v>173</v>
      </c>
    </row>
    <row r="40" spans="1:16">
      <c r="A40" s="120" t="s">
        <v>181</v>
      </c>
      <c r="G40" s="14">
        <v>1</v>
      </c>
      <c r="H40" s="124">
        <f t="shared" si="0"/>
        <v>1</v>
      </c>
      <c r="I40" s="119" t="s">
        <v>174</v>
      </c>
      <c r="M40" t="s">
        <v>175</v>
      </c>
    </row>
    <row r="41" spans="1:16">
      <c r="A41" s="7" t="s">
        <v>177</v>
      </c>
      <c r="G41" s="14">
        <v>1</v>
      </c>
      <c r="H41" s="121">
        <f t="shared" si="0"/>
        <v>1</v>
      </c>
      <c r="I41" s="119" t="s">
        <v>176</v>
      </c>
    </row>
    <row r="42" spans="1:16">
      <c r="A42" s="120" t="s">
        <v>180</v>
      </c>
      <c r="G42" s="14">
        <v>2</v>
      </c>
      <c r="H42" s="121">
        <f t="shared" si="0"/>
        <v>1</v>
      </c>
      <c r="I42" s="119" t="s">
        <v>178</v>
      </c>
      <c r="M42" t="s">
        <v>179</v>
      </c>
    </row>
    <row r="43" spans="1:16">
      <c r="G43" s="14">
        <v>2</v>
      </c>
      <c r="H43" s="121">
        <f t="shared" si="0"/>
        <v>1</v>
      </c>
      <c r="I43" s="119" t="s">
        <v>183</v>
      </c>
    </row>
    <row r="44" spans="1:16">
      <c r="G44" s="14">
        <v>2</v>
      </c>
      <c r="H44" s="121">
        <f t="shared" si="0"/>
        <v>1</v>
      </c>
      <c r="I44" s="119" t="s">
        <v>184</v>
      </c>
      <c r="M44" t="s">
        <v>185</v>
      </c>
    </row>
    <row r="45" spans="1:16">
      <c r="H45" s="121">
        <f t="shared" si="0"/>
        <v>0</v>
      </c>
      <c r="I45" s="119"/>
    </row>
  </sheetData>
  <mergeCells count="1">
    <mergeCell ref="B1:B4"/>
  </mergeCells>
  <phoneticPr fontId="24" type="noConversion"/>
  <conditionalFormatting sqref="K5:L35">
    <cfRule type="expression" dxfId="4" priority="1">
      <formula>OR($K5&lt;&gt;$L5,$K5&lt;&gt;$G5,$K5&lt;&gt;$F5)</formula>
    </cfRule>
  </conditionalFormatting>
  <hyperlinks>
    <hyperlink ref="M21" r:id="rId1"/>
    <hyperlink ref="M30" r:id="rId2"/>
  </hyperlinks>
  <pageMargins left="0.74803149606299213" right="0.74803149606299213" top="0.98425196850393704" bottom="0.98425196850393704" header="0.51181102362204722" footer="0.51181102362204722"/>
  <pageSetup paperSize="9" scale="78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88"/>
  <sheetViews>
    <sheetView workbookViewId="0">
      <pane xSplit="12" ySplit="4" topLeftCell="M5" activePane="bottomRight" state="frozen"/>
      <selection pane="topRight" activeCell="F1" sqref="F1"/>
      <selection pane="bottomLeft" activeCell="A5" sqref="A5"/>
      <selection pane="bottomRight" activeCell="B6" sqref="B6"/>
    </sheetView>
  </sheetViews>
  <sheetFormatPr baseColWidth="10" defaultColWidth="11" defaultRowHeight="15" x14ac:dyDescent="0"/>
  <cols>
    <col min="3" max="3" width="15" customWidth="1"/>
    <col min="4" max="4" width="3.5" style="18" hidden="1" customWidth="1"/>
    <col min="5" max="5" width="19.33203125" style="10" hidden="1" customWidth="1"/>
    <col min="6" max="6" width="11.1640625" style="90" hidden="1" customWidth="1"/>
    <col min="7" max="7" width="11.83203125" style="90" hidden="1" customWidth="1"/>
    <col min="8" max="8" width="11.1640625" style="14" customWidth="1"/>
    <col min="9" max="9" width="11.83203125" style="14" customWidth="1"/>
    <col min="10" max="10" width="8.33203125" style="121" customWidth="1"/>
    <col min="11" max="11" width="11.6640625" style="11" customWidth="1"/>
    <col min="12" max="12" width="25.1640625" style="11" customWidth="1"/>
    <col min="13" max="13" width="4.1640625" hidden="1" customWidth="1"/>
    <col min="14" max="14" width="4.6640625" hidden="1" customWidth="1"/>
    <col min="15" max="15" width="28.5" customWidth="1"/>
    <col min="20" max="20" width="24.1640625" customWidth="1"/>
    <col min="21" max="21" width="16.83203125" customWidth="1"/>
    <col min="22" max="22" width="4.6640625" customWidth="1"/>
  </cols>
  <sheetData>
    <row r="1" spans="1:20" ht="20" customHeight="1">
      <c r="C1">
        <f>COUNTA(C5:C116)</f>
        <v>46</v>
      </c>
      <c r="K1" s="118" t="s">
        <v>228</v>
      </c>
      <c r="M1" s="10" t="s">
        <v>41</v>
      </c>
      <c r="R1" s="5"/>
      <c r="S1" s="4"/>
      <c r="T1" s="18" t="s">
        <v>163</v>
      </c>
    </row>
    <row r="2" spans="1:20">
      <c r="C2">
        <f>COUNTIF(C5:C116,"phone")</f>
        <v>0</v>
      </c>
      <c r="M2" s="3" t="s">
        <v>18</v>
      </c>
      <c r="N2" s="3" t="s">
        <v>81</v>
      </c>
      <c r="T2" s="8" t="s">
        <v>58</v>
      </c>
    </row>
    <row r="3" spans="1:20" ht="18">
      <c r="A3" s="15">
        <f>COUNTA(A5:A113)</f>
        <v>20</v>
      </c>
      <c r="B3" s="15">
        <f>COUNTA(B5:B113)</f>
        <v>52</v>
      </c>
      <c r="C3" s="15">
        <f>COUNTA(C5:C113)</f>
        <v>46</v>
      </c>
      <c r="F3" s="91">
        <f>SUM(F5:F83)</f>
        <v>36</v>
      </c>
      <c r="G3" s="92">
        <f>SUM(G5:G83)</f>
        <v>39</v>
      </c>
      <c r="H3" s="15">
        <f>SUM(H5:H113)</f>
        <v>43</v>
      </c>
      <c r="I3" s="15">
        <f>SUM(I5:I113)</f>
        <v>60</v>
      </c>
      <c r="J3" s="122"/>
      <c r="M3" s="15">
        <f>SUM(M5:M83)</f>
        <v>54</v>
      </c>
      <c r="N3" s="15">
        <f>SUM(N5:N83)</f>
        <v>41</v>
      </c>
      <c r="R3" t="s">
        <v>40</v>
      </c>
      <c r="T3" s="7" t="s">
        <v>57</v>
      </c>
    </row>
    <row r="4" spans="1:20" s="12" customFormat="1">
      <c r="A4" s="12" t="s">
        <v>276</v>
      </c>
      <c r="B4" s="12" t="s">
        <v>60</v>
      </c>
      <c r="C4" s="12" t="s">
        <v>189</v>
      </c>
      <c r="D4" s="18" t="s">
        <v>187</v>
      </c>
      <c r="E4" s="10" t="s">
        <v>222</v>
      </c>
      <c r="F4" s="93" t="s">
        <v>111</v>
      </c>
      <c r="G4" s="93" t="s">
        <v>147</v>
      </c>
      <c r="H4" s="38" t="s">
        <v>111</v>
      </c>
      <c r="I4" s="38" t="s">
        <v>213</v>
      </c>
      <c r="J4" s="123" t="s">
        <v>220</v>
      </c>
      <c r="K4" s="35" t="s">
        <v>46</v>
      </c>
      <c r="L4" s="35" t="s">
        <v>47</v>
      </c>
      <c r="O4"/>
    </row>
    <row r="5" spans="1:20" s="95" customFormat="1">
      <c r="D5" s="18"/>
      <c r="E5" s="97" t="s">
        <v>33</v>
      </c>
      <c r="F5" s="98">
        <v>2</v>
      </c>
      <c r="G5" s="98">
        <v>2</v>
      </c>
      <c r="H5" s="98">
        <v>1</v>
      </c>
      <c r="I5" s="98">
        <v>1</v>
      </c>
      <c r="J5"/>
      <c r="K5" s="11" t="s">
        <v>288</v>
      </c>
      <c r="L5" s="11"/>
      <c r="M5" s="95">
        <v>2</v>
      </c>
      <c r="N5" s="95">
        <v>2</v>
      </c>
      <c r="O5"/>
    </row>
    <row r="6" spans="1:20" s="95" customFormat="1">
      <c r="D6" s="18"/>
      <c r="E6" s="97" t="s">
        <v>33</v>
      </c>
      <c r="F6" s="98">
        <v>2</v>
      </c>
      <c r="G6" s="98">
        <v>2</v>
      </c>
      <c r="H6" s="98">
        <v>4</v>
      </c>
      <c r="I6" s="98">
        <v>4</v>
      </c>
      <c r="J6"/>
      <c r="K6" s="11" t="s">
        <v>8</v>
      </c>
      <c r="L6" s="11" t="s">
        <v>17</v>
      </c>
      <c r="M6" s="95">
        <v>2</v>
      </c>
      <c r="N6" s="95">
        <v>2</v>
      </c>
      <c r="O6"/>
    </row>
    <row r="7" spans="1:20" s="95" customFormat="1">
      <c r="D7" s="18"/>
      <c r="E7" s="97"/>
      <c r="F7" s="98"/>
      <c r="G7" s="98"/>
      <c r="H7" s="98"/>
      <c r="I7" s="98">
        <v>1</v>
      </c>
      <c r="J7"/>
      <c r="K7" s="11" t="s">
        <v>230</v>
      </c>
      <c r="L7" s="11" t="s">
        <v>231</v>
      </c>
      <c r="O7"/>
      <c r="P7" s="95" t="s">
        <v>358</v>
      </c>
    </row>
    <row r="8" spans="1:20" s="95" customFormat="1">
      <c r="D8" s="18"/>
      <c r="E8" s="97"/>
      <c r="F8" s="98"/>
      <c r="G8" s="98"/>
      <c r="H8" s="98"/>
      <c r="I8" s="98">
        <v>1</v>
      </c>
      <c r="J8"/>
      <c r="K8" s="11" t="s">
        <v>232</v>
      </c>
      <c r="L8" s="11"/>
      <c r="O8"/>
    </row>
    <row r="9" spans="1:20" s="95" customFormat="1">
      <c r="D9" s="18"/>
      <c r="E9" s="97"/>
      <c r="F9" s="98"/>
      <c r="G9" s="98"/>
      <c r="H9" s="98"/>
      <c r="I9" s="98">
        <v>1</v>
      </c>
      <c r="J9"/>
      <c r="K9" s="11" t="s">
        <v>233</v>
      </c>
      <c r="L9" s="11"/>
      <c r="O9"/>
    </row>
    <row r="10" spans="1:20">
      <c r="A10" s="139">
        <v>43242</v>
      </c>
      <c r="C10" s="95" t="s">
        <v>270</v>
      </c>
      <c r="D10" s="18" t="s">
        <v>177</v>
      </c>
      <c r="H10" s="14">
        <v>2</v>
      </c>
      <c r="I10" s="14">
        <v>2</v>
      </c>
      <c r="J10"/>
      <c r="K10" s="119" t="s">
        <v>217</v>
      </c>
      <c r="L10" s="11" t="s">
        <v>240</v>
      </c>
      <c r="O10" s="5" t="s">
        <v>235</v>
      </c>
    </row>
    <row r="11" spans="1:20" s="95" customFormat="1">
      <c r="D11" s="18"/>
      <c r="E11" s="97" t="s">
        <v>60</v>
      </c>
      <c r="F11" s="98">
        <v>2</v>
      </c>
      <c r="G11" s="98">
        <v>2</v>
      </c>
      <c r="H11" s="98">
        <v>3</v>
      </c>
      <c r="I11" s="98">
        <v>3</v>
      </c>
      <c r="J11"/>
      <c r="K11" s="11" t="s">
        <v>1</v>
      </c>
      <c r="L11" s="11" t="s">
        <v>3</v>
      </c>
      <c r="M11" s="95">
        <v>2</v>
      </c>
      <c r="N11" s="95">
        <v>2</v>
      </c>
      <c r="O11"/>
    </row>
    <row r="12" spans="1:20" s="95" customFormat="1">
      <c r="D12" s="18"/>
      <c r="E12" s="97" t="s">
        <v>48</v>
      </c>
      <c r="F12" s="98">
        <v>2</v>
      </c>
      <c r="G12" s="98">
        <v>2</v>
      </c>
      <c r="H12" s="98">
        <v>3</v>
      </c>
      <c r="I12" s="98">
        <v>3</v>
      </c>
      <c r="J12"/>
      <c r="K12" s="35" t="s">
        <v>2</v>
      </c>
      <c r="L12" s="11" t="s">
        <v>151</v>
      </c>
      <c r="M12" s="95">
        <v>2</v>
      </c>
      <c r="N12" s="95">
        <v>2</v>
      </c>
      <c r="O12"/>
    </row>
    <row r="13" spans="1:20" s="95" customFormat="1">
      <c r="B13" s="136">
        <v>43242</v>
      </c>
      <c r="D13" s="18"/>
      <c r="E13" s="97" t="s">
        <v>61</v>
      </c>
      <c r="F13" s="98">
        <v>2</v>
      </c>
      <c r="G13" s="98">
        <v>2</v>
      </c>
      <c r="H13" s="98">
        <v>1</v>
      </c>
      <c r="I13" s="98">
        <v>1</v>
      </c>
      <c r="J13"/>
      <c r="K13" s="11" t="s">
        <v>6</v>
      </c>
      <c r="L13" s="11" t="s">
        <v>150</v>
      </c>
      <c r="M13" s="95">
        <v>2</v>
      </c>
      <c r="N13" s="95">
        <v>2</v>
      </c>
      <c r="O13"/>
      <c r="P13" s="95" t="s">
        <v>359</v>
      </c>
    </row>
    <row r="14" spans="1:20" s="95" customFormat="1">
      <c r="D14" s="18"/>
      <c r="E14" s="97" t="s">
        <v>61</v>
      </c>
      <c r="F14" s="98">
        <v>2</v>
      </c>
      <c r="G14" s="98">
        <v>2</v>
      </c>
      <c r="H14" s="98">
        <v>2</v>
      </c>
      <c r="I14" s="98">
        <v>2</v>
      </c>
      <c r="J14"/>
      <c r="K14" s="11" t="s">
        <v>191</v>
      </c>
      <c r="L14" s="11"/>
      <c r="M14" s="95">
        <v>2</v>
      </c>
      <c r="N14" s="95">
        <v>2</v>
      </c>
      <c r="O14"/>
    </row>
    <row r="15" spans="1:20" s="95" customFormat="1">
      <c r="A15" s="137">
        <v>43241</v>
      </c>
      <c r="B15" s="95" t="s">
        <v>272</v>
      </c>
      <c r="C15" s="95" t="s">
        <v>271</v>
      </c>
      <c r="D15" s="18"/>
      <c r="E15" s="97"/>
      <c r="F15" s="98"/>
      <c r="G15" s="98"/>
      <c r="H15" s="98">
        <v>3</v>
      </c>
      <c r="I15" s="98">
        <v>3</v>
      </c>
      <c r="J15"/>
      <c r="K15" s="11" t="s">
        <v>192</v>
      </c>
      <c r="L15" s="11" t="s">
        <v>161</v>
      </c>
      <c r="O15"/>
    </row>
    <row r="16" spans="1:20" s="95" customFormat="1">
      <c r="A16" s="137">
        <v>43241</v>
      </c>
      <c r="B16" s="95" t="s">
        <v>272</v>
      </c>
      <c r="C16" s="95" t="s">
        <v>255</v>
      </c>
      <c r="D16" s="18" t="s">
        <v>152</v>
      </c>
      <c r="E16" s="97" t="s">
        <v>33</v>
      </c>
      <c r="F16" s="98">
        <v>2</v>
      </c>
      <c r="G16" s="98">
        <v>2</v>
      </c>
      <c r="H16" s="98">
        <v>0</v>
      </c>
      <c r="I16" s="98">
        <v>0</v>
      </c>
      <c r="J16"/>
      <c r="K16" s="11" t="s">
        <v>39</v>
      </c>
      <c r="L16" s="11"/>
      <c r="M16" s="95">
        <v>2</v>
      </c>
      <c r="N16" s="95">
        <v>2</v>
      </c>
      <c r="O16" s="5" t="s">
        <v>244</v>
      </c>
      <c r="P16" s="95" t="s">
        <v>21</v>
      </c>
      <c r="S16" s="5" t="s">
        <v>241</v>
      </c>
      <c r="T16" s="95" t="s">
        <v>362</v>
      </c>
    </row>
    <row r="17" spans="1:20" s="95" customFormat="1">
      <c r="B17" s="136">
        <v>43242</v>
      </c>
      <c r="C17" s="95" t="s">
        <v>177</v>
      </c>
      <c r="D17" s="18"/>
      <c r="E17" s="97"/>
      <c r="F17" s="98"/>
      <c r="G17" s="98"/>
      <c r="H17" s="98">
        <v>0</v>
      </c>
      <c r="I17" s="98">
        <v>0</v>
      </c>
      <c r="J17"/>
      <c r="K17" s="11"/>
      <c r="L17" s="11" t="s">
        <v>273</v>
      </c>
      <c r="O17"/>
    </row>
    <row r="18" spans="1:20" s="95" customFormat="1">
      <c r="D18" s="18"/>
      <c r="E18" s="97"/>
      <c r="F18" s="98"/>
      <c r="G18" s="98"/>
      <c r="H18" s="98">
        <v>0</v>
      </c>
      <c r="I18" s="98">
        <v>0</v>
      </c>
      <c r="J18"/>
      <c r="K18" s="11"/>
      <c r="L18" s="11" t="s">
        <v>242</v>
      </c>
      <c r="O18"/>
      <c r="P18" s="5" t="s">
        <v>243</v>
      </c>
    </row>
    <row r="19" spans="1:20" s="31" customFormat="1">
      <c r="D19" s="18" t="s">
        <v>153</v>
      </c>
      <c r="E19" s="40" t="s">
        <v>33</v>
      </c>
      <c r="F19" s="32">
        <v>1</v>
      </c>
      <c r="G19" s="32">
        <v>1</v>
      </c>
      <c r="H19" s="32">
        <v>0</v>
      </c>
      <c r="I19" s="32">
        <v>0</v>
      </c>
      <c r="J19"/>
      <c r="K19" s="31" t="s">
        <v>76</v>
      </c>
      <c r="M19" s="31">
        <v>2</v>
      </c>
      <c r="N19" s="31">
        <v>2</v>
      </c>
      <c r="P19" s="31" t="s">
        <v>193</v>
      </c>
    </row>
    <row r="20" spans="1:20" s="95" customFormat="1">
      <c r="A20" s="137">
        <v>43243</v>
      </c>
      <c r="B20" s="136">
        <v>43242</v>
      </c>
      <c r="C20" s="95" t="s">
        <v>177</v>
      </c>
      <c r="D20" s="18"/>
      <c r="E20" s="97" t="s">
        <v>61</v>
      </c>
      <c r="F20" s="98">
        <v>2</v>
      </c>
      <c r="G20" s="98">
        <v>2</v>
      </c>
      <c r="H20" s="98">
        <v>2</v>
      </c>
      <c r="I20" s="98">
        <v>2</v>
      </c>
      <c r="J20"/>
      <c r="K20" s="11" t="s">
        <v>190</v>
      </c>
      <c r="L20" s="11" t="s">
        <v>266</v>
      </c>
      <c r="M20" s="95">
        <v>2</v>
      </c>
      <c r="N20" s="95">
        <v>2</v>
      </c>
      <c r="O20"/>
      <c r="P20" s="95" t="s">
        <v>267</v>
      </c>
    </row>
    <row r="21" spans="1:20" s="99" customFormat="1">
      <c r="D21" s="108"/>
      <c r="E21" s="101"/>
      <c r="F21" s="102"/>
      <c r="G21" s="102"/>
      <c r="H21" s="102"/>
      <c r="I21" s="102"/>
      <c r="J21"/>
      <c r="K21" s="60" t="s">
        <v>10</v>
      </c>
      <c r="L21" s="60"/>
      <c r="O21"/>
    </row>
    <row r="22" spans="1:20" s="95" customFormat="1">
      <c r="A22" s="95" t="s">
        <v>291</v>
      </c>
      <c r="B22" s="95" t="s">
        <v>281</v>
      </c>
      <c r="C22" s="95" t="s">
        <v>282</v>
      </c>
      <c r="D22" s="18" t="s">
        <v>154</v>
      </c>
      <c r="E22" s="97" t="s">
        <v>33</v>
      </c>
      <c r="F22" s="98">
        <v>1</v>
      </c>
      <c r="G22" s="98">
        <v>1</v>
      </c>
      <c r="H22" s="98">
        <v>0</v>
      </c>
      <c r="I22" s="98">
        <v>0</v>
      </c>
      <c r="J22"/>
      <c r="K22" s="11" t="s">
        <v>34</v>
      </c>
      <c r="L22" s="95" t="s">
        <v>298</v>
      </c>
      <c r="M22" s="95">
        <v>1</v>
      </c>
      <c r="N22" s="95">
        <v>1</v>
      </c>
      <c r="O22"/>
      <c r="P22" s="95" t="s">
        <v>280</v>
      </c>
    </row>
    <row r="23" spans="1:20" s="95" customFormat="1">
      <c r="A23" s="95" t="s">
        <v>289</v>
      </c>
      <c r="C23" s="95" t="s">
        <v>279</v>
      </c>
      <c r="D23" s="18" t="s">
        <v>164</v>
      </c>
      <c r="E23" s="97" t="s">
        <v>109</v>
      </c>
      <c r="F23" s="98">
        <v>1</v>
      </c>
      <c r="G23" s="98">
        <v>1</v>
      </c>
      <c r="H23" s="98">
        <v>1</v>
      </c>
      <c r="I23" s="98">
        <v>1</v>
      </c>
      <c r="J23"/>
      <c r="K23" s="11" t="s">
        <v>246</v>
      </c>
      <c r="M23" s="95">
        <v>1</v>
      </c>
      <c r="N23" s="104">
        <v>1</v>
      </c>
      <c r="O23"/>
      <c r="P23" s="95" t="s">
        <v>83</v>
      </c>
    </row>
    <row r="24" spans="1:20" s="99" customFormat="1">
      <c r="D24" s="108"/>
      <c r="E24" s="101"/>
      <c r="F24" s="102"/>
      <c r="G24" s="102"/>
      <c r="H24" s="102"/>
      <c r="I24" s="102"/>
      <c r="J24"/>
      <c r="K24" s="99" t="s">
        <v>14</v>
      </c>
      <c r="O24" s="95" t="s">
        <v>211</v>
      </c>
      <c r="P24" s="99" t="s">
        <v>212</v>
      </c>
    </row>
    <row r="25" spans="1:20" s="95" customFormat="1">
      <c r="A25" s="137">
        <v>43243</v>
      </c>
      <c r="B25" s="136">
        <v>43242</v>
      </c>
      <c r="C25" s="95" t="s">
        <v>177</v>
      </c>
      <c r="D25" s="18" t="s">
        <v>153</v>
      </c>
      <c r="E25" s="97" t="s">
        <v>33</v>
      </c>
      <c r="F25" s="98">
        <v>1</v>
      </c>
      <c r="G25" s="98">
        <v>1</v>
      </c>
      <c r="H25" s="98">
        <v>1</v>
      </c>
      <c r="I25" s="98">
        <v>1</v>
      </c>
      <c r="J25"/>
      <c r="K25" s="95" t="s">
        <v>16</v>
      </c>
      <c r="M25" s="95">
        <v>1</v>
      </c>
      <c r="N25" s="125">
        <v>1</v>
      </c>
      <c r="O25" s="5" t="s">
        <v>194</v>
      </c>
      <c r="P25" s="95" t="s">
        <v>23</v>
      </c>
    </row>
    <row r="26" spans="1:20" s="99" customFormat="1">
      <c r="B26" s="136">
        <v>43242</v>
      </c>
      <c r="D26" s="108"/>
      <c r="E26" s="101"/>
      <c r="F26" s="102"/>
      <c r="G26" s="102"/>
      <c r="H26" s="102"/>
      <c r="I26" s="102"/>
      <c r="J26"/>
      <c r="K26" s="60" t="s">
        <v>11</v>
      </c>
      <c r="L26" s="60"/>
      <c r="O26"/>
    </row>
    <row r="27" spans="1:20" s="95" customFormat="1">
      <c r="B27" s="11" t="s">
        <v>278</v>
      </c>
      <c r="C27" s="11" t="s">
        <v>214</v>
      </c>
      <c r="D27" s="18" t="s">
        <v>156</v>
      </c>
      <c r="E27" s="97" t="s">
        <v>33</v>
      </c>
      <c r="F27" s="98">
        <v>1</v>
      </c>
      <c r="G27" s="98">
        <v>1</v>
      </c>
      <c r="H27" s="98">
        <v>1</v>
      </c>
      <c r="I27" s="98">
        <v>1</v>
      </c>
      <c r="J27"/>
      <c r="K27" s="11" t="s">
        <v>155</v>
      </c>
      <c r="M27" s="95">
        <v>1</v>
      </c>
      <c r="N27" s="104">
        <v>1</v>
      </c>
      <c r="O27"/>
      <c r="P27" s="95" t="s">
        <v>24</v>
      </c>
      <c r="S27" s="95" t="s">
        <v>261</v>
      </c>
      <c r="T27" s="105" t="s">
        <v>73</v>
      </c>
    </row>
    <row r="28" spans="1:20" s="95" customFormat="1">
      <c r="B28" s="136">
        <v>43242</v>
      </c>
      <c r="C28" s="95" t="s">
        <v>177</v>
      </c>
      <c r="D28" s="18" t="s">
        <v>153</v>
      </c>
      <c r="E28" s="97" t="s">
        <v>60</v>
      </c>
      <c r="F28" s="98">
        <v>1</v>
      </c>
      <c r="G28" s="98">
        <v>1</v>
      </c>
      <c r="H28" s="98"/>
      <c r="I28" s="98">
        <v>1</v>
      </c>
      <c r="J28"/>
      <c r="K28" s="106" t="s">
        <v>131</v>
      </c>
      <c r="M28" s="106">
        <v>1</v>
      </c>
      <c r="N28" s="106">
        <v>1</v>
      </c>
      <c r="O28" s="127" t="s">
        <v>53</v>
      </c>
      <c r="P28" s="95" t="s">
        <v>132</v>
      </c>
    </row>
    <row r="29" spans="1:20" s="99" customFormat="1">
      <c r="D29" s="108"/>
      <c r="E29" s="101"/>
      <c r="F29" s="102"/>
      <c r="G29" s="102"/>
      <c r="H29" s="102"/>
      <c r="I29" s="102"/>
      <c r="J29"/>
      <c r="K29" s="60" t="s">
        <v>12</v>
      </c>
      <c r="L29" s="60"/>
      <c r="O29"/>
    </row>
    <row r="30" spans="1:20" s="95" customFormat="1">
      <c r="D30" s="18"/>
      <c r="E30" s="97" t="s">
        <v>110</v>
      </c>
      <c r="F30" s="98"/>
      <c r="G30" s="98"/>
      <c r="H30" s="98"/>
      <c r="I30" s="98"/>
      <c r="J30"/>
      <c r="K30" s="95" t="s">
        <v>141</v>
      </c>
      <c r="M30" s="95">
        <v>1</v>
      </c>
      <c r="N30" s="95">
        <v>1</v>
      </c>
      <c r="Q30" s="95" t="s">
        <v>20</v>
      </c>
    </row>
    <row r="31" spans="1:20" s="95" customFormat="1">
      <c r="B31" s="11" t="s">
        <v>278</v>
      </c>
      <c r="C31" s="95" t="s">
        <v>245</v>
      </c>
      <c r="D31" s="18"/>
      <c r="E31" s="97" t="s">
        <v>105</v>
      </c>
      <c r="F31" s="98">
        <v>1</v>
      </c>
      <c r="G31" s="98">
        <v>1</v>
      </c>
      <c r="H31" s="98"/>
      <c r="I31" s="98">
        <v>1</v>
      </c>
      <c r="J31"/>
      <c r="K31" s="106" t="s">
        <v>70</v>
      </c>
      <c r="M31" s="106">
        <v>1</v>
      </c>
      <c r="N31" s="106">
        <v>1</v>
      </c>
      <c r="P31" s="106" t="s">
        <v>77</v>
      </c>
    </row>
    <row r="32" spans="1:20" s="95" customFormat="1">
      <c r="A32" s="95" t="s">
        <v>366</v>
      </c>
      <c r="B32" s="95" t="s">
        <v>285</v>
      </c>
      <c r="C32" s="95" t="s">
        <v>218</v>
      </c>
      <c r="D32" s="18" t="s">
        <v>182</v>
      </c>
      <c r="E32" s="97" t="s">
        <v>110</v>
      </c>
      <c r="F32" s="98">
        <v>2</v>
      </c>
      <c r="G32" s="98">
        <v>2</v>
      </c>
      <c r="H32" s="98">
        <v>0</v>
      </c>
      <c r="I32" s="98">
        <v>0</v>
      </c>
      <c r="J32"/>
      <c r="K32" s="11" t="s">
        <v>208</v>
      </c>
      <c r="M32" s="95">
        <v>2</v>
      </c>
      <c r="N32" s="95">
        <v>2</v>
      </c>
      <c r="O32" t="s">
        <v>353</v>
      </c>
      <c r="P32" s="95" t="s">
        <v>209</v>
      </c>
    </row>
    <row r="33" spans="1:22" s="95" customFormat="1">
      <c r="C33" s="95" t="s">
        <v>218</v>
      </c>
      <c r="D33" s="18" t="s">
        <v>182</v>
      </c>
      <c r="E33" s="97"/>
      <c r="F33" s="98"/>
      <c r="G33" s="98">
        <v>1</v>
      </c>
      <c r="H33" s="98"/>
      <c r="I33" s="98">
        <v>0</v>
      </c>
      <c r="J33"/>
      <c r="K33" s="31" t="s">
        <v>129</v>
      </c>
      <c r="M33" s="95">
        <v>1</v>
      </c>
      <c r="N33" s="95">
        <v>1</v>
      </c>
      <c r="O33"/>
      <c r="P33" s="128" t="s">
        <v>128</v>
      </c>
      <c r="Q33" s="128"/>
    </row>
    <row r="34" spans="1:22" s="95" customFormat="1">
      <c r="B34" s="8"/>
      <c r="C34" s="95" t="s">
        <v>218</v>
      </c>
      <c r="D34" s="18"/>
      <c r="E34" s="97"/>
      <c r="F34" s="98">
        <v>2</v>
      </c>
      <c r="G34" s="98">
        <v>2</v>
      </c>
      <c r="H34" s="98"/>
      <c r="I34" s="98">
        <v>0</v>
      </c>
      <c r="J34"/>
      <c r="K34" s="31" t="s">
        <v>130</v>
      </c>
      <c r="M34" s="95">
        <v>2</v>
      </c>
      <c r="N34" s="95">
        <v>2</v>
      </c>
      <c r="P34" s="128" t="s">
        <v>128</v>
      </c>
      <c r="Q34" s="128"/>
    </row>
    <row r="35" spans="1:22" s="95" customFormat="1">
      <c r="D35" s="18"/>
      <c r="E35" s="97"/>
      <c r="F35" s="98"/>
      <c r="G35" s="98"/>
      <c r="H35" s="98"/>
      <c r="I35" s="98"/>
      <c r="J35"/>
      <c r="K35" s="11"/>
      <c r="L35" s="11"/>
      <c r="O35"/>
    </row>
    <row r="36" spans="1:22" s="95" customFormat="1">
      <c r="A36" s="137">
        <v>43243</v>
      </c>
      <c r="B36" s="136">
        <v>43242</v>
      </c>
      <c r="C36" s="95" t="s">
        <v>177</v>
      </c>
      <c r="D36" s="18" t="s">
        <v>158</v>
      </c>
      <c r="E36" s="97" t="s">
        <v>33</v>
      </c>
      <c r="F36" s="98">
        <v>5</v>
      </c>
      <c r="G36" s="98">
        <v>5</v>
      </c>
      <c r="H36" s="98">
        <v>0</v>
      </c>
      <c r="I36" s="98">
        <v>0</v>
      </c>
      <c r="J36"/>
      <c r="K36" s="11" t="s">
        <v>30</v>
      </c>
      <c r="L36" s="11"/>
      <c r="M36" s="95">
        <v>2</v>
      </c>
      <c r="N36" s="95">
        <v>2</v>
      </c>
      <c r="O36" s="127" t="s">
        <v>126</v>
      </c>
      <c r="P36" s="95" t="s">
        <v>31</v>
      </c>
    </row>
    <row r="37" spans="1:22" s="95" customFormat="1">
      <c r="D37" s="18" t="s">
        <v>152</v>
      </c>
      <c r="E37" s="97"/>
      <c r="F37" s="98"/>
      <c r="G37" s="98"/>
      <c r="H37" s="98">
        <v>0</v>
      </c>
      <c r="I37" s="98">
        <v>0</v>
      </c>
      <c r="J37"/>
      <c r="L37" s="95" t="s">
        <v>29</v>
      </c>
      <c r="M37" s="95">
        <v>3</v>
      </c>
      <c r="N37" s="95">
        <v>3</v>
      </c>
    </row>
    <row r="38" spans="1:22" s="95" customFormat="1">
      <c r="B38" s="136">
        <v>43242</v>
      </c>
      <c r="C38" s="95" t="s">
        <v>255</v>
      </c>
      <c r="D38" s="18" t="s">
        <v>135</v>
      </c>
      <c r="E38" s="97" t="s">
        <v>125</v>
      </c>
      <c r="F38" s="98">
        <v>2</v>
      </c>
      <c r="G38" s="98">
        <v>2</v>
      </c>
      <c r="H38" s="98">
        <v>2</v>
      </c>
      <c r="I38" s="98">
        <v>2</v>
      </c>
      <c r="J38"/>
      <c r="K38" s="106" t="s">
        <v>67</v>
      </c>
      <c r="L38" s="106"/>
      <c r="M38" s="106">
        <v>2</v>
      </c>
      <c r="N38" s="106">
        <v>2</v>
      </c>
      <c r="O38" s="127" t="s">
        <v>247</v>
      </c>
      <c r="P38" s="106" t="s">
        <v>123</v>
      </c>
    </row>
    <row r="39" spans="1:22" s="95" customFormat="1">
      <c r="B39" s="136">
        <v>43242</v>
      </c>
      <c r="C39" s="95" t="s">
        <v>177</v>
      </c>
      <c r="D39" s="18" t="s">
        <v>157</v>
      </c>
      <c r="E39" s="97" t="s">
        <v>84</v>
      </c>
      <c r="F39" s="98">
        <v>1</v>
      </c>
      <c r="G39" s="98">
        <v>1</v>
      </c>
      <c r="H39" s="98">
        <v>1</v>
      </c>
      <c r="I39" s="98">
        <v>1</v>
      </c>
      <c r="J39"/>
      <c r="K39" s="113" t="s">
        <v>290</v>
      </c>
      <c r="L39" s="113"/>
      <c r="M39" s="106">
        <v>1</v>
      </c>
      <c r="N39" s="106">
        <v>1</v>
      </c>
      <c r="O39" t="s">
        <v>215</v>
      </c>
      <c r="P39" s="106" t="s">
        <v>198</v>
      </c>
      <c r="Q39" s="141" t="s">
        <v>287</v>
      </c>
      <c r="V39" s="107"/>
    </row>
    <row r="40" spans="1:22" s="95" customFormat="1">
      <c r="B40" s="136">
        <v>43242</v>
      </c>
      <c r="C40" s="95" t="s">
        <v>177</v>
      </c>
      <c r="D40" s="18" t="s">
        <v>153</v>
      </c>
      <c r="E40" s="126" t="s">
        <v>108</v>
      </c>
      <c r="F40" s="98">
        <v>1</v>
      </c>
      <c r="G40" s="98">
        <v>1</v>
      </c>
      <c r="H40" s="98"/>
      <c r="I40" s="98">
        <v>0</v>
      </c>
      <c r="J40"/>
      <c r="K40" s="106" t="s">
        <v>148</v>
      </c>
      <c r="L40" s="106"/>
      <c r="M40" s="106">
        <v>1</v>
      </c>
      <c r="N40" s="106">
        <v>1</v>
      </c>
      <c r="O40" s="95" t="s">
        <v>216</v>
      </c>
      <c r="P40" s="106" t="s">
        <v>204</v>
      </c>
    </row>
    <row r="41" spans="1:22" s="95" customFormat="1">
      <c r="B41" s="11" t="s">
        <v>278</v>
      </c>
      <c r="C41" s="95" t="s">
        <v>214</v>
      </c>
      <c r="D41" s="18" t="s">
        <v>135</v>
      </c>
      <c r="E41" s="97" t="s">
        <v>84</v>
      </c>
      <c r="F41" s="98"/>
      <c r="G41" s="98">
        <v>2</v>
      </c>
      <c r="H41" s="98"/>
      <c r="I41" s="98">
        <v>2</v>
      </c>
      <c r="J41"/>
      <c r="K41" s="106" t="s">
        <v>69</v>
      </c>
      <c r="L41" s="106"/>
      <c r="M41" s="106">
        <v>2</v>
      </c>
      <c r="N41" s="106">
        <v>2</v>
      </c>
      <c r="P41" s="106" t="s">
        <v>90</v>
      </c>
    </row>
    <row r="42" spans="1:22">
      <c r="B42" s="140">
        <v>43242</v>
      </c>
      <c r="C42" s="95" t="s">
        <v>177</v>
      </c>
      <c r="H42" s="14">
        <v>0</v>
      </c>
      <c r="I42" s="14">
        <v>0</v>
      </c>
      <c r="J42"/>
      <c r="K42" s="119" t="s">
        <v>165</v>
      </c>
      <c r="O42" t="s">
        <v>210</v>
      </c>
    </row>
    <row r="43" spans="1:22">
      <c r="A43" t="s">
        <v>294</v>
      </c>
      <c r="B43" s="11" t="s">
        <v>278</v>
      </c>
      <c r="C43" s="95" t="s">
        <v>214</v>
      </c>
      <c r="H43" s="14">
        <v>0</v>
      </c>
      <c r="I43" s="14">
        <v>0</v>
      </c>
      <c r="J43"/>
      <c r="K43" s="119" t="s">
        <v>166</v>
      </c>
      <c r="P43" s="113" t="s">
        <v>169</v>
      </c>
      <c r="S43" t="s">
        <v>345</v>
      </c>
    </row>
    <row r="44" spans="1:22" s="11" customFormat="1">
      <c r="C44" s="145" t="s">
        <v>347</v>
      </c>
      <c r="E44" s="44"/>
      <c r="F44" s="34"/>
      <c r="G44" s="34"/>
      <c r="H44" s="34">
        <v>1</v>
      </c>
      <c r="I44" s="34">
        <v>2</v>
      </c>
      <c r="K44" s="119" t="s">
        <v>355</v>
      </c>
      <c r="O44" s="11" t="s">
        <v>354</v>
      </c>
      <c r="P44" s="113" t="s">
        <v>346</v>
      </c>
    </row>
    <row r="45" spans="1:22" s="11" customFormat="1">
      <c r="C45" s="145" t="s">
        <v>349</v>
      </c>
      <c r="E45" s="44"/>
      <c r="F45" s="34"/>
      <c r="G45" s="34"/>
      <c r="H45" s="34">
        <v>1</v>
      </c>
      <c r="I45" s="34">
        <v>1</v>
      </c>
      <c r="K45" s="119" t="s">
        <v>350</v>
      </c>
      <c r="O45" s="11" t="s">
        <v>351</v>
      </c>
      <c r="P45" s="113" t="s">
        <v>348</v>
      </c>
    </row>
    <row r="46" spans="1:22">
      <c r="B46" s="11" t="s">
        <v>278</v>
      </c>
      <c r="C46" s="95" t="s">
        <v>214</v>
      </c>
      <c r="I46" s="14">
        <v>0</v>
      </c>
      <c r="J46"/>
      <c r="K46" s="119" t="s">
        <v>167</v>
      </c>
      <c r="P46" s="113" t="s">
        <v>277</v>
      </c>
      <c r="S46" t="s">
        <v>171</v>
      </c>
    </row>
    <row r="47" spans="1:22">
      <c r="B47" s="11" t="s">
        <v>278</v>
      </c>
      <c r="C47" s="95" t="s">
        <v>214</v>
      </c>
      <c r="I47" s="14">
        <v>0</v>
      </c>
      <c r="J47"/>
      <c r="K47" s="119" t="s">
        <v>168</v>
      </c>
      <c r="P47" s="11" t="s">
        <v>172</v>
      </c>
    </row>
    <row r="48" spans="1:22">
      <c r="B48" s="136">
        <v>43242</v>
      </c>
      <c r="C48" s="95" t="s">
        <v>274</v>
      </c>
      <c r="D48" s="18" t="s">
        <v>186</v>
      </c>
      <c r="I48" s="14">
        <v>1</v>
      </c>
      <c r="J48"/>
      <c r="K48" s="119" t="s">
        <v>173</v>
      </c>
      <c r="O48" s="135" t="s">
        <v>262</v>
      </c>
      <c r="P48" t="s">
        <v>263</v>
      </c>
    </row>
    <row r="49" spans="1:19">
      <c r="A49" s="139">
        <v>43245</v>
      </c>
      <c r="B49" s="136">
        <v>43242</v>
      </c>
      <c r="C49" s="95" t="s">
        <v>255</v>
      </c>
      <c r="D49" s="132" t="s">
        <v>181</v>
      </c>
      <c r="H49" s="14">
        <v>0</v>
      </c>
      <c r="I49" s="14">
        <v>0</v>
      </c>
      <c r="J49"/>
      <c r="K49" s="119" t="s">
        <v>174</v>
      </c>
      <c r="L49" s="11" t="s">
        <v>248</v>
      </c>
      <c r="O49" s="5" t="s">
        <v>249</v>
      </c>
      <c r="P49" t="s">
        <v>175</v>
      </c>
      <c r="R49" s="29" t="s">
        <v>80</v>
      </c>
    </row>
    <row r="50" spans="1:19">
      <c r="A50" s="139">
        <v>43243</v>
      </c>
      <c r="B50" s="136">
        <v>43242</v>
      </c>
      <c r="C50" s="95" t="s">
        <v>177</v>
      </c>
      <c r="D50" s="132" t="s">
        <v>180</v>
      </c>
      <c r="H50" s="14">
        <v>1</v>
      </c>
      <c r="I50" s="14">
        <v>1</v>
      </c>
      <c r="J50"/>
      <c r="K50" s="119" t="s">
        <v>178</v>
      </c>
      <c r="O50" t="s">
        <v>219</v>
      </c>
      <c r="P50" s="133" t="s">
        <v>179</v>
      </c>
      <c r="Q50" t="s">
        <v>363</v>
      </c>
    </row>
    <row r="51" spans="1:19">
      <c r="C51" s="8" t="s">
        <v>218</v>
      </c>
      <c r="I51" s="14">
        <v>0</v>
      </c>
      <c r="J51"/>
      <c r="K51" s="119" t="s">
        <v>304</v>
      </c>
    </row>
    <row r="52" spans="1:19">
      <c r="C52" s="8" t="s">
        <v>218</v>
      </c>
      <c r="I52" s="14">
        <v>0</v>
      </c>
      <c r="J52"/>
      <c r="K52" s="119" t="s">
        <v>184</v>
      </c>
      <c r="P52" t="s">
        <v>185</v>
      </c>
    </row>
    <row r="53" spans="1:19">
      <c r="C53" s="95" t="s">
        <v>251</v>
      </c>
      <c r="H53" s="14">
        <v>2</v>
      </c>
      <c r="I53" s="14">
        <v>2</v>
      </c>
      <c r="J53"/>
      <c r="K53" s="29" t="s">
        <v>72</v>
      </c>
      <c r="L53" s="29"/>
      <c r="M53" s="29">
        <v>2</v>
      </c>
      <c r="N53" s="29"/>
      <c r="O53" s="29" t="s">
        <v>195</v>
      </c>
      <c r="R53" s="134" t="s">
        <v>250</v>
      </c>
    </row>
    <row r="54" spans="1:19">
      <c r="A54" t="s">
        <v>301</v>
      </c>
      <c r="B54" s="136">
        <v>43242</v>
      </c>
      <c r="C54" s="95" t="s">
        <v>252</v>
      </c>
      <c r="H54" s="14">
        <v>0</v>
      </c>
      <c r="I54" s="14">
        <v>0</v>
      </c>
      <c r="K54" s="29" t="s">
        <v>50</v>
      </c>
      <c r="L54" s="29"/>
      <c r="M54" s="29">
        <v>1</v>
      </c>
      <c r="N54" s="29"/>
      <c r="O54" s="5" t="s">
        <v>256</v>
      </c>
      <c r="P54" s="29" t="s">
        <v>79</v>
      </c>
    </row>
    <row r="55" spans="1:19">
      <c r="A55" t="s">
        <v>297</v>
      </c>
      <c r="B55" s="11" t="s">
        <v>278</v>
      </c>
      <c r="C55" s="95" t="s">
        <v>214</v>
      </c>
      <c r="H55" s="14">
        <v>0</v>
      </c>
      <c r="I55" s="14">
        <v>0</v>
      </c>
      <c r="K55" s="29" t="s">
        <v>303</v>
      </c>
      <c r="L55" s="29" t="s">
        <v>302</v>
      </c>
      <c r="M55" s="29"/>
      <c r="N55" s="29"/>
      <c r="O55" s="5"/>
      <c r="P55" s="29" t="s">
        <v>296</v>
      </c>
    </row>
    <row r="56" spans="1:19">
      <c r="B56" s="11" t="s">
        <v>278</v>
      </c>
      <c r="C56" s="95" t="s">
        <v>214</v>
      </c>
      <c r="H56" s="14">
        <v>2</v>
      </c>
      <c r="I56" s="14">
        <v>2</v>
      </c>
      <c r="K56" s="29" t="s">
        <v>66</v>
      </c>
      <c r="L56" s="29"/>
      <c r="M56" s="29">
        <v>2</v>
      </c>
      <c r="N56" s="29"/>
      <c r="O56" s="29" t="s">
        <v>196</v>
      </c>
    </row>
    <row r="57" spans="1:19">
      <c r="A57" t="s">
        <v>357</v>
      </c>
      <c r="C57" s="95" t="s">
        <v>252</v>
      </c>
      <c r="H57" s="14">
        <v>2</v>
      </c>
      <c r="I57" s="14">
        <v>2</v>
      </c>
      <c r="K57" s="29" t="s">
        <v>364</v>
      </c>
      <c r="L57" s="29"/>
      <c r="M57" s="29">
        <v>2</v>
      </c>
      <c r="N57" s="29"/>
      <c r="O57" s="29" t="s">
        <v>197</v>
      </c>
    </row>
    <row r="58" spans="1:19">
      <c r="B58" t="s">
        <v>275</v>
      </c>
      <c r="C58" s="95" t="s">
        <v>177</v>
      </c>
      <c r="H58" s="14">
        <v>1</v>
      </c>
      <c r="I58" s="14">
        <v>1</v>
      </c>
      <c r="K58" s="29" t="s">
        <v>203</v>
      </c>
      <c r="L58" s="29"/>
      <c r="M58" s="29">
        <v>2</v>
      </c>
      <c r="N58" s="29"/>
      <c r="O58" s="29" t="s">
        <v>199</v>
      </c>
    </row>
    <row r="59" spans="1:19">
      <c r="B59" s="11" t="s">
        <v>278</v>
      </c>
      <c r="C59" s="95" t="s">
        <v>214</v>
      </c>
      <c r="I59" s="14">
        <v>1</v>
      </c>
      <c r="K59" s="29" t="s">
        <v>68</v>
      </c>
      <c r="L59" s="29"/>
      <c r="M59" s="29">
        <v>1</v>
      </c>
      <c r="N59" s="29"/>
      <c r="O59" s="29" t="s">
        <v>200</v>
      </c>
      <c r="P59" t="s">
        <v>264</v>
      </c>
    </row>
    <row r="60" spans="1:19">
      <c r="A60" t="s">
        <v>284</v>
      </c>
      <c r="C60" s="95" t="s">
        <v>279</v>
      </c>
      <c r="H60" s="14">
        <v>0</v>
      </c>
      <c r="I60" s="14">
        <v>0</v>
      </c>
      <c r="K60" s="29" t="s">
        <v>71</v>
      </c>
      <c r="L60" s="29"/>
      <c r="M60" s="29">
        <v>2</v>
      </c>
      <c r="N60" s="29"/>
      <c r="O60" s="29" t="s">
        <v>201</v>
      </c>
      <c r="R60" t="s">
        <v>11</v>
      </c>
      <c r="S60" s="5" t="s">
        <v>283</v>
      </c>
    </row>
    <row r="61" spans="1:19">
      <c r="C61" s="95" t="s">
        <v>252</v>
      </c>
      <c r="H61" s="14">
        <v>0</v>
      </c>
      <c r="I61" s="14">
        <v>0</v>
      </c>
      <c r="K61" s="29" t="s">
        <v>202</v>
      </c>
      <c r="L61" s="29" t="s">
        <v>254</v>
      </c>
      <c r="M61" s="29">
        <v>1</v>
      </c>
      <c r="N61" s="29"/>
      <c r="O61" s="29" t="s">
        <v>78</v>
      </c>
    </row>
    <row r="62" spans="1:19">
      <c r="A62" s="139">
        <v>43243</v>
      </c>
      <c r="B62" t="s">
        <v>275</v>
      </c>
      <c r="C62" s="95" t="s">
        <v>177</v>
      </c>
      <c r="H62" s="14">
        <v>0</v>
      </c>
      <c r="I62" s="14">
        <v>0</v>
      </c>
      <c r="K62" s="29" t="s">
        <v>229</v>
      </c>
      <c r="L62" s="29"/>
      <c r="M62" s="29"/>
      <c r="N62" s="29"/>
      <c r="O62" s="29"/>
    </row>
    <row r="63" spans="1:19">
      <c r="C63" s="95" t="s">
        <v>177</v>
      </c>
      <c r="H63" s="14">
        <v>0</v>
      </c>
      <c r="I63" s="14">
        <v>0</v>
      </c>
      <c r="K63" s="113" t="s">
        <v>221</v>
      </c>
    </row>
    <row r="64" spans="1:19">
      <c r="B64" t="s">
        <v>306</v>
      </c>
      <c r="I64" s="14">
        <v>0</v>
      </c>
      <c r="J64" s="113" t="s">
        <v>205</v>
      </c>
    </row>
    <row r="65" spans="2:18">
      <c r="B65" t="s">
        <v>306</v>
      </c>
      <c r="J65" s="113" t="s">
        <v>312</v>
      </c>
      <c r="O65" t="s">
        <v>313</v>
      </c>
    </row>
    <row r="66" spans="2:18">
      <c r="B66" t="s">
        <v>305</v>
      </c>
      <c r="J66" s="113" t="s">
        <v>237</v>
      </c>
      <c r="O66" t="s">
        <v>234</v>
      </c>
    </row>
    <row r="67" spans="2:18">
      <c r="B67" t="s">
        <v>305</v>
      </c>
      <c r="J67" s="113" t="s">
        <v>238</v>
      </c>
      <c r="O67" t="s">
        <v>236</v>
      </c>
    </row>
    <row r="68" spans="2:18">
      <c r="B68" t="s">
        <v>305</v>
      </c>
      <c r="H68" s="14">
        <v>2</v>
      </c>
      <c r="I68" s="14">
        <v>3</v>
      </c>
      <c r="J68" s="113" t="s">
        <v>309</v>
      </c>
      <c r="O68" t="s">
        <v>310</v>
      </c>
      <c r="P68" t="s">
        <v>365</v>
      </c>
    </row>
    <row r="69" spans="2:18">
      <c r="B69" t="s">
        <v>305</v>
      </c>
      <c r="J69" s="113" t="s">
        <v>308</v>
      </c>
      <c r="O69" t="s">
        <v>311</v>
      </c>
    </row>
    <row r="70" spans="2:18">
      <c r="B70" t="s">
        <v>305</v>
      </c>
      <c r="J70" s="113" t="s">
        <v>326</v>
      </c>
    </row>
    <row r="71" spans="2:18">
      <c r="B71" s="8"/>
      <c r="J71" s="113" t="s">
        <v>206</v>
      </c>
    </row>
    <row r="72" spans="2:18">
      <c r="B72" s="8"/>
      <c r="J72" s="113" t="s">
        <v>207</v>
      </c>
    </row>
    <row r="73" spans="2:18">
      <c r="B73" t="s">
        <v>305</v>
      </c>
      <c r="J73" s="113" t="s">
        <v>314</v>
      </c>
      <c r="O73" t="s">
        <v>315</v>
      </c>
      <c r="P73" t="s">
        <v>316</v>
      </c>
    </row>
    <row r="74" spans="2:18" s="7" customFormat="1">
      <c r="B74" s="7" t="s">
        <v>305</v>
      </c>
      <c r="E74" s="45"/>
      <c r="F74" s="17"/>
      <c r="G74" s="17"/>
      <c r="H74" s="17"/>
      <c r="I74" s="17"/>
      <c r="J74" s="143" t="s">
        <v>317</v>
      </c>
      <c r="L74" s="144" t="s">
        <v>318</v>
      </c>
      <c r="O74" s="7" t="s">
        <v>320</v>
      </c>
      <c r="P74" s="7" t="s">
        <v>319</v>
      </c>
      <c r="R74" s="7" t="s">
        <v>352</v>
      </c>
    </row>
    <row r="75" spans="2:18">
      <c r="B75" t="s">
        <v>305</v>
      </c>
      <c r="J75" s="113" t="s">
        <v>322</v>
      </c>
      <c r="O75" t="s">
        <v>321</v>
      </c>
    </row>
    <row r="76" spans="2:18">
      <c r="B76" t="s">
        <v>305</v>
      </c>
      <c r="J76" s="113" t="s">
        <v>323</v>
      </c>
      <c r="O76" t="s">
        <v>325</v>
      </c>
      <c r="P76" t="s">
        <v>324</v>
      </c>
    </row>
    <row r="77" spans="2:18">
      <c r="B77" t="s">
        <v>305</v>
      </c>
      <c r="J77" s="113" t="s">
        <v>328</v>
      </c>
      <c r="O77" t="s">
        <v>329</v>
      </c>
      <c r="P77" t="s">
        <v>327</v>
      </c>
    </row>
    <row r="78" spans="2:18">
      <c r="B78" t="s">
        <v>305</v>
      </c>
      <c r="J78" s="113" t="s">
        <v>330</v>
      </c>
      <c r="O78" s="5" t="s">
        <v>332</v>
      </c>
      <c r="P78" t="s">
        <v>331</v>
      </c>
    </row>
    <row r="79" spans="2:18">
      <c r="B79" t="s">
        <v>305</v>
      </c>
      <c r="H79" s="14">
        <v>1</v>
      </c>
      <c r="I79" s="14">
        <v>5</v>
      </c>
      <c r="J79" s="113" t="s">
        <v>333</v>
      </c>
      <c r="O79" s="5" t="s">
        <v>335</v>
      </c>
      <c r="P79" t="s">
        <v>334</v>
      </c>
      <c r="R79" t="s">
        <v>356</v>
      </c>
    </row>
    <row r="80" spans="2:18">
      <c r="B80" t="s">
        <v>305</v>
      </c>
      <c r="J80" s="113" t="s">
        <v>336</v>
      </c>
      <c r="O80" t="s">
        <v>338</v>
      </c>
      <c r="P80" t="s">
        <v>337</v>
      </c>
    </row>
    <row r="81" spans="1:19">
      <c r="B81" t="s">
        <v>305</v>
      </c>
      <c r="J81" s="113" t="s">
        <v>339</v>
      </c>
      <c r="L81" s="11" t="s">
        <v>343</v>
      </c>
      <c r="P81" t="s">
        <v>340</v>
      </c>
    </row>
    <row r="82" spans="1:19">
      <c r="B82" t="s">
        <v>305</v>
      </c>
      <c r="J82" s="113" t="s">
        <v>342</v>
      </c>
      <c r="L82" s="11" t="s">
        <v>343</v>
      </c>
      <c r="O82" t="s">
        <v>344</v>
      </c>
      <c r="P82" t="s">
        <v>341</v>
      </c>
    </row>
    <row r="83" spans="1:19">
      <c r="B83" s="138">
        <v>43242</v>
      </c>
      <c r="C83" t="s">
        <v>177</v>
      </c>
      <c r="H83" s="14">
        <v>1</v>
      </c>
      <c r="I83" s="14">
        <v>1</v>
      </c>
      <c r="K83" s="113" t="s">
        <v>239</v>
      </c>
    </row>
    <row r="84" spans="1:19">
      <c r="A84" t="s">
        <v>293</v>
      </c>
      <c r="B84" s="11" t="s">
        <v>278</v>
      </c>
      <c r="C84" t="s">
        <v>214</v>
      </c>
      <c r="I84" s="14">
        <v>1</v>
      </c>
      <c r="K84" s="119" t="s">
        <v>269</v>
      </c>
      <c r="O84" s="134" t="s">
        <v>292</v>
      </c>
      <c r="P84" t="s">
        <v>286</v>
      </c>
      <c r="S84" t="s">
        <v>268</v>
      </c>
    </row>
    <row r="85" spans="1:19" s="31" customFormat="1">
      <c r="B85" s="31" t="s">
        <v>278</v>
      </c>
      <c r="C85" s="31" t="s">
        <v>214</v>
      </c>
      <c r="E85" s="40"/>
      <c r="F85" s="32"/>
      <c r="G85" s="32"/>
      <c r="H85" s="32">
        <v>0</v>
      </c>
      <c r="I85" s="32">
        <v>0</v>
      </c>
      <c r="J85" s="142"/>
      <c r="K85" s="31" t="s">
        <v>257</v>
      </c>
      <c r="L85" s="31" t="s">
        <v>307</v>
      </c>
      <c r="P85" s="31" t="s">
        <v>258</v>
      </c>
    </row>
    <row r="86" spans="1:19">
      <c r="A86" s="7" t="s">
        <v>299</v>
      </c>
      <c r="B86" s="11" t="s">
        <v>278</v>
      </c>
      <c r="C86" t="s">
        <v>214</v>
      </c>
      <c r="H86" s="14">
        <v>1</v>
      </c>
      <c r="I86" s="14">
        <v>1</v>
      </c>
      <c r="K86" s="11" t="s">
        <v>259</v>
      </c>
      <c r="O86" t="s">
        <v>295</v>
      </c>
      <c r="P86" s="4" t="s">
        <v>260</v>
      </c>
    </row>
    <row r="87" spans="1:19">
      <c r="A87" t="s">
        <v>300</v>
      </c>
      <c r="B87" s="138">
        <v>43242</v>
      </c>
      <c r="C87" t="s">
        <v>177</v>
      </c>
      <c r="H87" s="14">
        <v>1</v>
      </c>
      <c r="I87" s="14">
        <v>1</v>
      </c>
      <c r="K87" s="11" t="s">
        <v>265</v>
      </c>
    </row>
    <row r="88" spans="1:19">
      <c r="I88" s="14">
        <v>1</v>
      </c>
      <c r="K88" s="11" t="s">
        <v>360</v>
      </c>
      <c r="L88" s="11" t="s">
        <v>361</v>
      </c>
    </row>
  </sheetData>
  <autoFilter ref="C4:T87"/>
  <conditionalFormatting sqref="M5:N9 M15:N42 M11:N13">
    <cfRule type="expression" dxfId="3" priority="2">
      <formula>OR($M5&lt;&gt;$N5,$M5&lt;&gt;$I5,$M5&lt;&gt;$H5)</formula>
    </cfRule>
  </conditionalFormatting>
  <conditionalFormatting sqref="M14:N14">
    <cfRule type="expression" dxfId="2" priority="1">
      <formula>OR($M14&lt;&gt;$N14,$M14&lt;&gt;$I14,$M14&lt;&gt;$H14)</formula>
    </cfRule>
  </conditionalFormatting>
  <hyperlinks>
    <hyperlink ref="O28" r:id="rId1"/>
    <hyperlink ref="O36" r:id="rId2"/>
    <hyperlink ref="O25" r:id="rId3"/>
    <hyperlink ref="O10" r:id="rId4"/>
    <hyperlink ref="S16" r:id="rId5"/>
    <hyperlink ref="P18" r:id="rId6"/>
    <hyperlink ref="O16" r:id="rId7"/>
    <hyperlink ref="O38" r:id="rId8"/>
    <hyperlink ref="O49" r:id="rId9"/>
    <hyperlink ref="O54" r:id="rId10"/>
    <hyperlink ref="S60" r:id="rId11"/>
    <hyperlink ref="O78" r:id="rId12"/>
    <hyperlink ref="O79" r:id="rId13"/>
  </hyperlinks>
  <pageMargins left="0.74803149606299213" right="0.74803149606299213" top="0.98425196850393704" bottom="0.98425196850393704" header="0.51181102362204722" footer="0.51181102362204722"/>
  <pageSetup paperSize="9" scale="78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B13" sqref="B13"/>
    </sheetView>
  </sheetViews>
  <sheetFormatPr baseColWidth="10" defaultRowHeight="15" x14ac:dyDescent="0"/>
  <cols>
    <col min="1" max="1" width="24.1640625" bestFit="1" customWidth="1"/>
    <col min="2" max="2" width="5.33203125" customWidth="1"/>
  </cols>
  <sheetData>
    <row r="3" spans="1:2">
      <c r="A3" s="129" t="s">
        <v>224</v>
      </c>
    </row>
    <row r="4" spans="1:2">
      <c r="A4" s="129" t="s">
        <v>225</v>
      </c>
      <c r="B4" t="s">
        <v>223</v>
      </c>
    </row>
    <row r="5" spans="1:2">
      <c r="A5" s="131" t="s">
        <v>177</v>
      </c>
      <c r="B5" s="130">
        <v>11</v>
      </c>
    </row>
    <row r="6" spans="1:2">
      <c r="A6" s="131" t="s">
        <v>218</v>
      </c>
      <c r="B6" s="130">
        <v>6</v>
      </c>
    </row>
    <row r="7" spans="1:2">
      <c r="A7" s="131" t="s">
        <v>214</v>
      </c>
      <c r="B7" s="130">
        <v>8</v>
      </c>
    </row>
    <row r="8" spans="1:2">
      <c r="A8" s="131" t="s">
        <v>226</v>
      </c>
      <c r="B8" s="130">
        <v>15</v>
      </c>
    </row>
    <row r="9" spans="1:2">
      <c r="A9" s="131" t="s">
        <v>270</v>
      </c>
      <c r="B9" s="130">
        <v>1</v>
      </c>
    </row>
    <row r="10" spans="1:2">
      <c r="A10" s="131" t="s">
        <v>271</v>
      </c>
      <c r="B10" s="130">
        <v>1</v>
      </c>
    </row>
    <row r="11" spans="1:2">
      <c r="A11" s="131" t="s">
        <v>255</v>
      </c>
      <c r="B11" s="130">
        <v>3</v>
      </c>
    </row>
    <row r="12" spans="1:2">
      <c r="A12" s="131" t="s">
        <v>245</v>
      </c>
      <c r="B12" s="130">
        <v>3</v>
      </c>
    </row>
    <row r="13" spans="1:2">
      <c r="A13" s="131" t="s">
        <v>251</v>
      </c>
      <c r="B13" s="130">
        <v>1</v>
      </c>
    </row>
    <row r="14" spans="1:2">
      <c r="A14" s="131" t="s">
        <v>252</v>
      </c>
      <c r="B14" s="130">
        <v>3</v>
      </c>
    </row>
    <row r="15" spans="1:2">
      <c r="A15" s="131" t="s">
        <v>253</v>
      </c>
      <c r="B15" s="130">
        <v>1</v>
      </c>
    </row>
    <row r="16" spans="1:2">
      <c r="A16" s="131" t="s">
        <v>227</v>
      </c>
      <c r="B16" s="130">
        <v>53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96"/>
  <sheetViews>
    <sheetView tabSelected="1" workbookViewId="0">
      <pane xSplit="21" ySplit="4" topLeftCell="V5" activePane="bottomRight" state="frozen"/>
      <selection pane="topRight" activeCell="F1" sqref="F1"/>
      <selection pane="bottomLeft" activeCell="A5" sqref="A5"/>
      <selection pane="bottomRight" activeCell="P4" sqref="P4:P93"/>
    </sheetView>
  </sheetViews>
  <sheetFormatPr baseColWidth="10" defaultColWidth="11" defaultRowHeight="15" x14ac:dyDescent="0"/>
  <cols>
    <col min="1" max="1" width="15" style="154" customWidth="1"/>
    <col min="2" max="2" width="3.5" style="18" hidden="1" customWidth="1"/>
    <col min="3" max="3" width="19.33203125" style="10" hidden="1" customWidth="1"/>
    <col min="4" max="4" width="11.1640625" style="90" hidden="1" customWidth="1"/>
    <col min="5" max="5" width="11.83203125" style="90" hidden="1" customWidth="1"/>
    <col min="6" max="7" width="13" style="121" customWidth="1"/>
    <col min="8" max="12" width="9.33203125" style="121" customWidth="1"/>
    <col min="13" max="13" width="15.1640625" style="121" customWidth="1"/>
    <col min="14" max="14" width="9.33203125" style="121" customWidth="1"/>
    <col min="15" max="16" width="11" style="121" customWidth="1"/>
    <col min="17" max="17" width="8.33203125" style="121" customWidth="1"/>
    <col min="18" max="18" width="24.1640625" style="121" customWidth="1"/>
    <col min="19" max="19" width="9.83203125" style="121" customWidth="1"/>
    <col min="20" max="20" width="11.6640625" style="11" customWidth="1"/>
    <col min="21" max="21" width="25.1640625" style="11" customWidth="1"/>
    <col min="22" max="22" width="4.1640625" hidden="1" customWidth="1"/>
    <col min="23" max="23" width="4.6640625" hidden="1" customWidth="1"/>
    <col min="24" max="24" width="28.5" customWidth="1"/>
    <col min="29" max="29" width="24.1640625" customWidth="1"/>
    <col min="30" max="30" width="16.83203125" customWidth="1"/>
    <col min="31" max="31" width="4.6640625" customWidth="1"/>
  </cols>
  <sheetData>
    <row r="1" spans="1:29" ht="20" customHeight="1">
      <c r="A1" s="154">
        <f>COUNTA(A5:A121)</f>
        <v>22</v>
      </c>
      <c r="T1" s="118" t="s">
        <v>367</v>
      </c>
      <c r="V1" s="10" t="s">
        <v>41</v>
      </c>
      <c r="AA1" s="5"/>
      <c r="AB1" s="4"/>
      <c r="AC1" s="18" t="s">
        <v>163</v>
      </c>
    </row>
    <row r="2" spans="1:29">
      <c r="A2" s="154">
        <f>COUNTIF(A13:A121,"phone")</f>
        <v>0</v>
      </c>
      <c r="V2" s="3" t="s">
        <v>18</v>
      </c>
      <c r="W2" s="3" t="s">
        <v>81</v>
      </c>
      <c r="AC2" s="8" t="s">
        <v>58</v>
      </c>
    </row>
    <row r="3" spans="1:29" ht="18">
      <c r="A3" s="15"/>
      <c r="D3" s="91">
        <f>SUM(D13:D96)</f>
        <v>25</v>
      </c>
      <c r="E3" s="92">
        <f>SUM(E13:E96)</f>
        <v>27</v>
      </c>
      <c r="F3" s="146" t="s">
        <v>368</v>
      </c>
      <c r="G3" s="15">
        <f>COUNTA(G6:G118)</f>
        <v>63</v>
      </c>
      <c r="H3" s="15">
        <f>SUM(H6:H118)</f>
        <v>27</v>
      </c>
      <c r="I3" s="15">
        <f>SUM(I6:I118)</f>
        <v>35</v>
      </c>
      <c r="J3" s="15"/>
      <c r="K3" s="15">
        <f>SUM(K5:K118)</f>
        <v>27</v>
      </c>
      <c r="L3" s="15">
        <f>SUM(L5:L118)</f>
        <v>1</v>
      </c>
      <c r="M3" s="15">
        <f>SUM(M6:M118)</f>
        <v>19</v>
      </c>
      <c r="N3" s="15">
        <f>SUM(N6:N118)</f>
        <v>10</v>
      </c>
      <c r="O3" s="15"/>
      <c r="P3" s="15">
        <f>SUM(P6:P118)</f>
        <v>31</v>
      </c>
      <c r="Q3" s="15">
        <f>SUM(Q6:Q118)</f>
        <v>16</v>
      </c>
      <c r="R3" s="15"/>
      <c r="S3" s="15">
        <f>SUM(S6:S118)</f>
        <v>71</v>
      </c>
      <c r="V3" s="15">
        <f>SUM(V13:V96)</f>
        <v>40</v>
      </c>
      <c r="W3" s="15">
        <f>SUM(W13:W96)</f>
        <v>27</v>
      </c>
      <c r="AA3" t="s">
        <v>40</v>
      </c>
      <c r="AC3" s="7" t="s">
        <v>57</v>
      </c>
    </row>
    <row r="4" spans="1:29" s="147" customFormat="1" ht="67" customHeight="1">
      <c r="A4" s="169" t="s">
        <v>189</v>
      </c>
      <c r="B4" s="148" t="s">
        <v>187</v>
      </c>
      <c r="C4" s="149" t="s">
        <v>222</v>
      </c>
      <c r="D4" s="150" t="s">
        <v>111</v>
      </c>
      <c r="E4" s="150" t="s">
        <v>147</v>
      </c>
      <c r="F4" s="151" t="s">
        <v>220</v>
      </c>
      <c r="G4" s="151" t="s">
        <v>369</v>
      </c>
      <c r="H4" s="151" t="s">
        <v>417</v>
      </c>
      <c r="I4" s="151" t="s">
        <v>420</v>
      </c>
      <c r="J4" s="151" t="s">
        <v>59</v>
      </c>
      <c r="K4" s="172" t="s">
        <v>466</v>
      </c>
      <c r="L4" s="172" t="s">
        <v>470</v>
      </c>
      <c r="M4" s="151" t="s">
        <v>415</v>
      </c>
      <c r="N4" s="151" t="s">
        <v>384</v>
      </c>
      <c r="O4" s="173" t="s">
        <v>471</v>
      </c>
      <c r="P4" s="173" t="s">
        <v>486</v>
      </c>
      <c r="Q4" s="151" t="s">
        <v>373</v>
      </c>
      <c r="R4" s="151"/>
      <c r="S4" s="151" t="s">
        <v>413</v>
      </c>
      <c r="T4" s="152" t="s">
        <v>46</v>
      </c>
      <c r="U4" s="152" t="s">
        <v>47</v>
      </c>
      <c r="X4" s="153"/>
    </row>
    <row r="5" spans="1:29" s="147" customFormat="1">
      <c r="A5" s="169"/>
      <c r="B5" s="148"/>
      <c r="C5" s="149"/>
      <c r="D5" s="150"/>
      <c r="E5" s="150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66" t="s">
        <v>454</v>
      </c>
      <c r="U5" s="164"/>
      <c r="X5" s="153"/>
    </row>
    <row r="6" spans="1:29" s="95" customFormat="1">
      <c r="A6" s="124">
        <v>3</v>
      </c>
      <c r="B6" s="18"/>
      <c r="C6" s="97" t="s">
        <v>60</v>
      </c>
      <c r="D6" s="98">
        <v>2</v>
      </c>
      <c r="E6" s="98">
        <v>2</v>
      </c>
      <c r="F6"/>
      <c r="G6" s="176">
        <v>44146</v>
      </c>
      <c r="H6" s="98">
        <v>3</v>
      </c>
      <c r="I6" s="98">
        <v>3</v>
      </c>
      <c r="J6" s="124" t="s">
        <v>463</v>
      </c>
      <c r="K6" s="124">
        <v>3</v>
      </c>
      <c r="L6" s="124"/>
      <c r="M6" s="98"/>
      <c r="N6" s="98"/>
      <c r="O6" s="98"/>
      <c r="P6" s="98"/>
      <c r="Q6" s="98">
        <v>3</v>
      </c>
      <c r="R6" s="98"/>
      <c r="S6" s="98">
        <v>3</v>
      </c>
      <c r="T6" s="11" t="s">
        <v>1</v>
      </c>
      <c r="U6" s="11" t="s">
        <v>3</v>
      </c>
      <c r="V6" s="95">
        <v>2</v>
      </c>
      <c r="W6" s="95">
        <v>2</v>
      </c>
      <c r="X6"/>
    </row>
    <row r="7" spans="1:29" s="95" customFormat="1">
      <c r="A7" s="124">
        <v>3</v>
      </c>
      <c r="B7" s="18"/>
      <c r="C7" s="97" t="s">
        <v>48</v>
      </c>
      <c r="D7" s="98">
        <v>2</v>
      </c>
      <c r="E7" s="98">
        <v>2</v>
      </c>
      <c r="F7"/>
      <c r="G7" s="176">
        <v>44146</v>
      </c>
      <c r="H7" s="98">
        <v>3</v>
      </c>
      <c r="I7" s="98">
        <v>3</v>
      </c>
      <c r="J7" s="124" t="s">
        <v>96</v>
      </c>
      <c r="K7" s="124">
        <v>3</v>
      </c>
      <c r="L7" s="124"/>
      <c r="M7" s="98"/>
      <c r="N7" s="98"/>
      <c r="O7" s="98"/>
      <c r="P7" s="98"/>
      <c r="Q7" s="98">
        <v>3</v>
      </c>
      <c r="R7" s="98"/>
      <c r="S7" s="98">
        <v>3</v>
      </c>
      <c r="T7" s="35" t="s">
        <v>2</v>
      </c>
      <c r="U7" s="11" t="s">
        <v>151</v>
      </c>
      <c r="V7" s="95">
        <v>2</v>
      </c>
      <c r="W7" s="95">
        <v>2</v>
      </c>
      <c r="X7"/>
    </row>
    <row r="8" spans="1:29" s="95" customFormat="1">
      <c r="A8" s="124">
        <v>1</v>
      </c>
      <c r="B8" s="18"/>
      <c r="C8" s="97" t="s">
        <v>61</v>
      </c>
      <c r="D8" s="98">
        <v>2</v>
      </c>
      <c r="E8" s="98">
        <v>2</v>
      </c>
      <c r="F8"/>
      <c r="G8" s="176">
        <v>44146</v>
      </c>
      <c r="H8" s="98">
        <v>1</v>
      </c>
      <c r="I8" s="98">
        <v>1</v>
      </c>
      <c r="J8" s="124" t="s">
        <v>464</v>
      </c>
      <c r="K8" s="124">
        <v>1</v>
      </c>
      <c r="L8" s="124"/>
      <c r="M8" s="98"/>
      <c r="N8" s="98"/>
      <c r="O8" s="98"/>
      <c r="P8" s="98">
        <v>1</v>
      </c>
      <c r="Q8" s="98">
        <v>1</v>
      </c>
      <c r="R8" s="98"/>
      <c r="S8" s="98">
        <v>1</v>
      </c>
      <c r="T8" s="11" t="s">
        <v>6</v>
      </c>
      <c r="U8" s="11"/>
      <c r="V8" s="95">
        <v>2</v>
      </c>
      <c r="W8" s="95">
        <v>2</v>
      </c>
      <c r="X8"/>
      <c r="Y8" s="95" t="s">
        <v>359</v>
      </c>
    </row>
    <row r="9" spans="1:29" s="95" customFormat="1">
      <c r="A9" s="124">
        <v>1</v>
      </c>
      <c r="B9" s="18"/>
      <c r="C9" s="97"/>
      <c r="D9" s="98"/>
      <c r="E9" s="98"/>
      <c r="F9"/>
      <c r="G9" s="176">
        <v>44146</v>
      </c>
      <c r="H9" s="98">
        <v>1</v>
      </c>
      <c r="I9" s="98">
        <v>1</v>
      </c>
      <c r="J9" s="124" t="s">
        <v>464</v>
      </c>
      <c r="K9" s="124">
        <v>1</v>
      </c>
      <c r="L9" s="124"/>
      <c r="M9" s="98"/>
      <c r="N9" s="98"/>
      <c r="O9" s="98"/>
      <c r="P9" s="98">
        <v>1</v>
      </c>
      <c r="Q9" s="98">
        <v>1</v>
      </c>
      <c r="R9" s="98"/>
      <c r="S9" s="98">
        <v>1</v>
      </c>
      <c r="T9" s="11" t="s">
        <v>150</v>
      </c>
      <c r="U9" s="11"/>
      <c r="X9"/>
    </row>
    <row r="10" spans="1:29" s="95" customFormat="1">
      <c r="A10" s="124">
        <v>0</v>
      </c>
      <c r="B10" s="18"/>
      <c r="C10" s="97"/>
      <c r="D10" s="98"/>
      <c r="E10" s="98"/>
      <c r="F10"/>
      <c r="G10" s="176">
        <v>44146</v>
      </c>
      <c r="H10" s="98">
        <v>1</v>
      </c>
      <c r="I10" s="98"/>
      <c r="J10" s="124" t="s">
        <v>61</v>
      </c>
      <c r="K10" s="124">
        <v>0</v>
      </c>
      <c r="L10" s="124"/>
      <c r="M10" s="98"/>
      <c r="N10" s="98"/>
      <c r="O10" s="98"/>
      <c r="P10" s="98">
        <v>1</v>
      </c>
      <c r="Q10" s="98"/>
      <c r="R10" s="98" t="s">
        <v>383</v>
      </c>
      <c r="S10" s="98">
        <v>0</v>
      </c>
      <c r="T10" s="11" t="s">
        <v>372</v>
      </c>
      <c r="U10" s="11"/>
      <c r="X10"/>
    </row>
    <row r="11" spans="1:29" s="95" customFormat="1">
      <c r="A11" s="124">
        <v>2</v>
      </c>
      <c r="B11" s="18"/>
      <c r="C11" s="97" t="s">
        <v>61</v>
      </c>
      <c r="D11" s="98">
        <v>2</v>
      </c>
      <c r="E11" s="98">
        <v>2</v>
      </c>
      <c r="F11"/>
      <c r="G11" s="176">
        <v>44146</v>
      </c>
      <c r="H11" s="98">
        <v>2</v>
      </c>
      <c r="I11" s="98">
        <v>2</v>
      </c>
      <c r="J11" s="124" t="s">
        <v>464</v>
      </c>
      <c r="K11" s="124">
        <v>2</v>
      </c>
      <c r="L11" s="124"/>
      <c r="M11" s="98"/>
      <c r="N11" s="98"/>
      <c r="O11" s="98"/>
      <c r="P11" s="98"/>
      <c r="Q11" s="98">
        <v>2</v>
      </c>
      <c r="R11" s="98"/>
      <c r="S11" s="98">
        <v>2</v>
      </c>
      <c r="T11" s="11" t="s">
        <v>191</v>
      </c>
      <c r="U11" s="11"/>
      <c r="V11" s="95">
        <v>2</v>
      </c>
      <c r="W11" s="95">
        <v>2</v>
      </c>
      <c r="X11"/>
    </row>
    <row r="12" spans="1:29" s="95" customFormat="1">
      <c r="A12" s="121">
        <v>3</v>
      </c>
      <c r="B12" s="18"/>
      <c r="C12" s="97"/>
      <c r="D12" s="98"/>
      <c r="E12" s="98"/>
      <c r="F12"/>
      <c r="G12" s="176">
        <v>44146</v>
      </c>
      <c r="H12" s="154">
        <v>3</v>
      </c>
      <c r="I12" s="154">
        <v>3</v>
      </c>
      <c r="J12" s="121" t="s">
        <v>463</v>
      </c>
      <c r="K12" s="121">
        <v>3</v>
      </c>
      <c r="L12" s="121"/>
      <c r="M12" s="98"/>
      <c r="N12" s="154"/>
      <c r="O12" s="154"/>
      <c r="P12" s="154">
        <v>1</v>
      </c>
      <c r="Q12" s="98">
        <v>3</v>
      </c>
      <c r="R12" s="154"/>
      <c r="S12" s="98">
        <v>3</v>
      </c>
      <c r="T12" s="11" t="s">
        <v>192</v>
      </c>
      <c r="U12" s="11" t="s">
        <v>161</v>
      </c>
      <c r="X12"/>
    </row>
    <row r="13" spans="1:29" s="95" customFormat="1">
      <c r="A13" s="121">
        <v>1</v>
      </c>
      <c r="B13" s="18"/>
      <c r="C13" s="97" t="s">
        <v>33</v>
      </c>
      <c r="D13" s="98">
        <v>2</v>
      </c>
      <c r="E13" s="98">
        <v>2</v>
      </c>
      <c r="F13"/>
      <c r="G13" s="176">
        <v>44146</v>
      </c>
      <c r="H13" s="154">
        <v>1</v>
      </c>
      <c r="I13" s="154">
        <v>1</v>
      </c>
      <c r="J13" s="121" t="s">
        <v>464</v>
      </c>
      <c r="K13" s="121">
        <v>1</v>
      </c>
      <c r="L13" s="121"/>
      <c r="M13" s="98"/>
      <c r="N13" s="154"/>
      <c r="O13" s="154"/>
      <c r="P13" s="154">
        <v>1</v>
      </c>
      <c r="Q13" s="98">
        <v>1</v>
      </c>
      <c r="R13" s="154"/>
      <c r="S13" s="98">
        <v>1</v>
      </c>
      <c r="T13" s="11" t="s">
        <v>98</v>
      </c>
      <c r="U13" s="11"/>
      <c r="V13" s="95">
        <v>2</v>
      </c>
      <c r="W13" s="95">
        <v>2</v>
      </c>
      <c r="X13"/>
    </row>
    <row r="14" spans="1:29" s="95" customFormat="1">
      <c r="A14" s="121">
        <v>1</v>
      </c>
      <c r="B14" s="18"/>
      <c r="C14" s="97"/>
      <c r="D14" s="98"/>
      <c r="E14" s="98"/>
      <c r="F14"/>
      <c r="G14" s="176">
        <v>44146</v>
      </c>
      <c r="H14" s="154">
        <v>1</v>
      </c>
      <c r="I14" s="154">
        <v>1</v>
      </c>
      <c r="J14" s="121" t="s">
        <v>464</v>
      </c>
      <c r="K14" s="121">
        <v>1</v>
      </c>
      <c r="L14" s="121"/>
      <c r="M14" s="98"/>
      <c r="N14" s="154"/>
      <c r="O14" s="154"/>
      <c r="P14" s="154">
        <v>1</v>
      </c>
      <c r="Q14" s="98">
        <v>1</v>
      </c>
      <c r="R14" s="154"/>
      <c r="S14" s="98">
        <v>1</v>
      </c>
      <c r="T14" s="11" t="s">
        <v>370</v>
      </c>
      <c r="U14" s="11"/>
      <c r="X14"/>
    </row>
    <row r="15" spans="1:29" s="95" customFormat="1">
      <c r="A15" s="121">
        <v>1</v>
      </c>
      <c r="B15" s="18"/>
      <c r="C15" s="97"/>
      <c r="D15" s="98"/>
      <c r="E15" s="98"/>
      <c r="F15"/>
      <c r="G15" s="176">
        <v>44146</v>
      </c>
      <c r="H15" s="154">
        <v>1</v>
      </c>
      <c r="I15" s="154">
        <v>1</v>
      </c>
      <c r="J15" s="121" t="s">
        <v>464</v>
      </c>
      <c r="K15" s="121">
        <v>1</v>
      </c>
      <c r="L15" s="121"/>
      <c r="M15" s="98"/>
      <c r="N15" s="154"/>
      <c r="O15" s="154"/>
      <c r="P15" s="154">
        <v>1</v>
      </c>
      <c r="Q15" s="98">
        <v>1</v>
      </c>
      <c r="R15" s="154"/>
      <c r="S15" s="98">
        <v>1</v>
      </c>
      <c r="T15" s="11" t="s">
        <v>371</v>
      </c>
      <c r="U15" s="11"/>
      <c r="X15"/>
    </row>
    <row r="16" spans="1:29" s="95" customFormat="1">
      <c r="A16" s="170"/>
      <c r="B16" s="18"/>
      <c r="C16" s="97"/>
      <c r="D16" s="98"/>
      <c r="E16" s="98"/>
      <c r="F16"/>
      <c r="G16" s="154"/>
      <c r="H16" s="154"/>
      <c r="I16" s="154"/>
      <c r="J16" s="121" t="s">
        <v>61</v>
      </c>
      <c r="K16" s="121"/>
      <c r="L16" s="121"/>
      <c r="M16" s="98"/>
      <c r="N16" s="154"/>
      <c r="O16" s="154"/>
      <c r="P16" s="154"/>
      <c r="Q16"/>
      <c r="R16" s="154"/>
      <c r="S16" s="154"/>
      <c r="T16" s="11" t="s">
        <v>230</v>
      </c>
      <c r="U16" s="11" t="s">
        <v>231</v>
      </c>
      <c r="X16"/>
      <c r="Y16" s="95" t="s">
        <v>358</v>
      </c>
    </row>
    <row r="17" spans="1:25" s="95" customFormat="1">
      <c r="A17" s="170"/>
      <c r="B17" s="18"/>
      <c r="C17" s="97"/>
      <c r="D17" s="98"/>
      <c r="E17" s="98"/>
      <c r="F17"/>
      <c r="G17" s="154"/>
      <c r="H17" s="154"/>
      <c r="I17" s="154"/>
      <c r="J17" s="121" t="s">
        <v>61</v>
      </c>
      <c r="K17" s="121"/>
      <c r="L17" s="121"/>
      <c r="M17" s="98"/>
      <c r="N17" s="154"/>
      <c r="O17" s="154"/>
      <c r="P17" s="154"/>
      <c r="Q17"/>
      <c r="R17" s="154"/>
      <c r="S17" s="154"/>
      <c r="T17" s="11" t="s">
        <v>232</v>
      </c>
      <c r="U17" s="11"/>
      <c r="X17"/>
    </row>
    <row r="18" spans="1:25" s="95" customFormat="1">
      <c r="A18" s="170"/>
      <c r="B18" s="18"/>
      <c r="C18" s="97"/>
      <c r="D18" s="98"/>
      <c r="E18" s="98"/>
      <c r="F18"/>
      <c r="G18" s="154"/>
      <c r="H18" s="154"/>
      <c r="I18" s="154"/>
      <c r="J18" s="121" t="s">
        <v>61</v>
      </c>
      <c r="K18" s="121"/>
      <c r="L18" s="121"/>
      <c r="M18" s="98"/>
      <c r="N18" s="154"/>
      <c r="O18" s="154"/>
      <c r="P18" s="154"/>
      <c r="Q18"/>
      <c r="R18" s="154"/>
      <c r="S18" s="154"/>
      <c r="T18" s="11" t="s">
        <v>233</v>
      </c>
      <c r="U18" s="11"/>
      <c r="X18"/>
    </row>
    <row r="19" spans="1:25">
      <c r="A19" s="170">
        <v>2</v>
      </c>
      <c r="B19" s="18" t="s">
        <v>177</v>
      </c>
      <c r="F19"/>
      <c r="G19" s="154" t="s">
        <v>390</v>
      </c>
      <c r="H19" s="154">
        <v>5</v>
      </c>
      <c r="I19" s="154">
        <v>2</v>
      </c>
      <c r="J19" s="121" t="s">
        <v>464</v>
      </c>
      <c r="K19" s="121">
        <v>2</v>
      </c>
      <c r="M19" s="98"/>
      <c r="N19" s="154"/>
      <c r="O19" s="154"/>
      <c r="P19" s="154">
        <v>1</v>
      </c>
      <c r="Q19"/>
      <c r="R19" s="154"/>
      <c r="S19" s="154">
        <v>5</v>
      </c>
      <c r="T19" s="119" t="s">
        <v>217</v>
      </c>
      <c r="U19" s="11" t="s">
        <v>462</v>
      </c>
      <c r="X19" s="5" t="s">
        <v>235</v>
      </c>
    </row>
    <row r="20" spans="1:25">
      <c r="A20" s="170"/>
      <c r="F20"/>
      <c r="G20" s="154" t="s">
        <v>386</v>
      </c>
      <c r="H20" s="154"/>
      <c r="I20" s="154"/>
      <c r="J20" s="121" t="s">
        <v>61</v>
      </c>
      <c r="K20" s="121">
        <v>0</v>
      </c>
      <c r="M20" s="154">
        <v>2</v>
      </c>
      <c r="N20" s="154"/>
      <c r="O20" s="154"/>
      <c r="P20" s="154"/>
      <c r="Q20"/>
      <c r="R20" s="154" t="s">
        <v>375</v>
      </c>
      <c r="S20" s="154"/>
      <c r="T20" s="119" t="s">
        <v>165</v>
      </c>
      <c r="X20" t="s">
        <v>210</v>
      </c>
    </row>
    <row r="21" spans="1:25">
      <c r="A21" s="170"/>
      <c r="F21"/>
      <c r="G21" s="154"/>
      <c r="H21" s="154"/>
      <c r="I21" s="154"/>
      <c r="M21" s="98"/>
      <c r="N21" s="154"/>
      <c r="O21" s="154"/>
      <c r="P21" s="154"/>
      <c r="Q21"/>
      <c r="R21" s="154"/>
      <c r="S21" s="154"/>
      <c r="T21" s="119"/>
      <c r="X21" s="5"/>
    </row>
    <row r="22" spans="1:25" s="95" customFormat="1">
      <c r="A22" s="170"/>
      <c r="B22" s="18" t="s">
        <v>158</v>
      </c>
      <c r="C22" s="97" t="s">
        <v>33</v>
      </c>
      <c r="D22" s="98">
        <v>5</v>
      </c>
      <c r="E22" s="98">
        <v>5</v>
      </c>
      <c r="F22"/>
      <c r="G22" s="154" t="s">
        <v>387</v>
      </c>
      <c r="H22" s="154">
        <v>2</v>
      </c>
      <c r="I22" s="154">
        <v>2</v>
      </c>
      <c r="J22" s="121" t="s">
        <v>464</v>
      </c>
      <c r="K22" s="121">
        <v>1</v>
      </c>
      <c r="L22" s="121"/>
      <c r="M22" s="154" t="s">
        <v>135</v>
      </c>
      <c r="N22" s="154"/>
      <c r="O22" s="154"/>
      <c r="P22" s="154">
        <v>1</v>
      </c>
      <c r="Q22"/>
      <c r="R22" s="154"/>
      <c r="S22" s="154">
        <v>2</v>
      </c>
      <c r="T22" s="11" t="s">
        <v>30</v>
      </c>
      <c r="U22" s="11"/>
      <c r="V22" s="95">
        <v>2</v>
      </c>
      <c r="W22" s="95">
        <v>2</v>
      </c>
      <c r="X22" s="127" t="s">
        <v>126</v>
      </c>
      <c r="Y22" s="95" t="s">
        <v>31</v>
      </c>
    </row>
    <row r="23" spans="1:25" s="95" customFormat="1">
      <c r="A23" s="170"/>
      <c r="B23" s="18" t="s">
        <v>152</v>
      </c>
      <c r="C23" s="97"/>
      <c r="D23" s="98"/>
      <c r="E23" s="98"/>
      <c r="F23"/>
      <c r="G23" s="154"/>
      <c r="H23" s="154">
        <v>3</v>
      </c>
      <c r="I23" s="154"/>
      <c r="J23" s="121"/>
      <c r="K23" s="121"/>
      <c r="L23" s="121"/>
      <c r="M23" s="154"/>
      <c r="N23" s="154"/>
      <c r="O23" s="154"/>
      <c r="P23" s="154"/>
      <c r="Q23"/>
      <c r="R23" s="154"/>
      <c r="S23" s="154"/>
      <c r="U23" s="95" t="s">
        <v>29</v>
      </c>
      <c r="V23" s="95">
        <v>3</v>
      </c>
      <c r="W23" s="95">
        <v>3</v>
      </c>
    </row>
    <row r="24" spans="1:25">
      <c r="G24" s="163" t="s">
        <v>421</v>
      </c>
      <c r="J24" s="121" t="s">
        <v>61</v>
      </c>
      <c r="M24" s="121">
        <v>1</v>
      </c>
      <c r="P24" s="157"/>
      <c r="T24" s="11" t="s">
        <v>423</v>
      </c>
    </row>
    <row r="25" spans="1:25" s="147" customFormat="1">
      <c r="A25" s="169"/>
      <c r="B25" s="148"/>
      <c r="C25" s="149"/>
      <c r="D25" s="150"/>
      <c r="E25" s="150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66" t="s">
        <v>454</v>
      </c>
      <c r="U25" s="164"/>
      <c r="X25" s="153"/>
    </row>
    <row r="26" spans="1:25">
      <c r="G26" s="154" t="s">
        <v>401</v>
      </c>
      <c r="J26" s="157" t="s">
        <v>61</v>
      </c>
      <c r="M26" s="121">
        <v>1</v>
      </c>
      <c r="N26" s="121" t="s">
        <v>135</v>
      </c>
      <c r="P26" s="157" t="s">
        <v>487</v>
      </c>
      <c r="R26" s="154" t="s">
        <v>378</v>
      </c>
      <c r="S26" s="121">
        <v>2</v>
      </c>
      <c r="T26" s="29" t="s">
        <v>403</v>
      </c>
      <c r="U26" s="29" t="s">
        <v>404</v>
      </c>
      <c r="V26" s="29"/>
      <c r="W26" s="29"/>
      <c r="X26" s="5"/>
      <c r="Y26" s="29" t="s">
        <v>296</v>
      </c>
    </row>
    <row r="27" spans="1:25">
      <c r="G27" s="154" t="s">
        <v>387</v>
      </c>
      <c r="J27" s="157" t="s">
        <v>61</v>
      </c>
      <c r="K27" s="157"/>
      <c r="L27" s="157"/>
      <c r="M27" s="121">
        <v>1</v>
      </c>
      <c r="N27" s="121" t="s">
        <v>135</v>
      </c>
      <c r="P27" s="121">
        <v>1</v>
      </c>
      <c r="R27" s="154" t="s">
        <v>135</v>
      </c>
      <c r="S27" s="121">
        <v>1</v>
      </c>
      <c r="T27" s="29" t="s">
        <v>50</v>
      </c>
      <c r="U27" s="29"/>
      <c r="V27" s="29">
        <v>1</v>
      </c>
      <c r="W27" s="29"/>
      <c r="X27" s="5" t="s">
        <v>256</v>
      </c>
      <c r="Y27" s="29" t="s">
        <v>79</v>
      </c>
    </row>
    <row r="28" spans="1:25">
      <c r="G28" s="121" t="s">
        <v>386</v>
      </c>
      <c r="J28" s="157" t="s">
        <v>61</v>
      </c>
      <c r="M28" s="121">
        <v>1</v>
      </c>
      <c r="N28" s="157" t="s">
        <v>135</v>
      </c>
      <c r="P28" s="157" t="s">
        <v>488</v>
      </c>
      <c r="R28" s="121" t="s">
        <v>379</v>
      </c>
      <c r="S28" s="121" t="s">
        <v>135</v>
      </c>
      <c r="T28" s="29" t="s">
        <v>202</v>
      </c>
      <c r="U28" s="29" t="s">
        <v>416</v>
      </c>
      <c r="V28" s="29">
        <v>1</v>
      </c>
      <c r="W28" s="29"/>
      <c r="X28" s="29" t="s">
        <v>78</v>
      </c>
    </row>
    <row r="29" spans="1:25">
      <c r="G29" s="163" t="s">
        <v>436</v>
      </c>
      <c r="J29" s="121" t="s">
        <v>61</v>
      </c>
      <c r="P29" s="121">
        <v>1</v>
      </c>
      <c r="R29" s="121" t="s">
        <v>437</v>
      </c>
      <c r="T29" s="113" t="s">
        <v>438</v>
      </c>
    </row>
    <row r="30" spans="1:25">
      <c r="F30" s="113"/>
      <c r="G30" s="163" t="s">
        <v>421</v>
      </c>
      <c r="H30" s="156"/>
      <c r="I30" s="156"/>
      <c r="J30" s="156" t="s">
        <v>463</v>
      </c>
      <c r="K30" s="156">
        <v>1</v>
      </c>
      <c r="L30" s="156"/>
      <c r="M30" s="156"/>
      <c r="N30" s="156"/>
      <c r="O30" s="156"/>
      <c r="P30" s="156"/>
      <c r="Q30" s="113"/>
      <c r="R30" s="156"/>
      <c r="T30" s="11" t="s">
        <v>422</v>
      </c>
    </row>
    <row r="31" spans="1:25" s="147" customFormat="1">
      <c r="A31" s="169"/>
      <c r="B31" s="148"/>
      <c r="C31" s="149"/>
      <c r="D31" s="150"/>
      <c r="E31" s="150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66" t="s">
        <v>467</v>
      </c>
      <c r="U31" s="164"/>
      <c r="X31" s="153"/>
    </row>
    <row r="32" spans="1:25">
      <c r="G32" s="163" t="s">
        <v>421</v>
      </c>
      <c r="T32" s="7" t="s">
        <v>424</v>
      </c>
    </row>
    <row r="33" spans="1:29">
      <c r="G33" s="163" t="s">
        <v>421</v>
      </c>
      <c r="T33" s="7" t="s">
        <v>425</v>
      </c>
    </row>
    <row r="34" spans="1:29">
      <c r="G34" s="163" t="s">
        <v>421</v>
      </c>
      <c r="T34" s="7" t="s">
        <v>426</v>
      </c>
    </row>
    <row r="35" spans="1:29" s="95" customFormat="1" ht="16" customHeight="1">
      <c r="A35" s="170"/>
      <c r="B35" s="18"/>
      <c r="C35" s="97"/>
      <c r="D35" s="98"/>
      <c r="E35" s="98"/>
      <c r="F35"/>
      <c r="G35" s="154"/>
      <c r="H35" s="154"/>
      <c r="I35" s="154"/>
      <c r="J35" s="121"/>
      <c r="K35" s="121"/>
      <c r="L35" s="121"/>
      <c r="M35" s="154"/>
      <c r="N35" s="154"/>
      <c r="O35" s="154"/>
      <c r="P35" s="154"/>
      <c r="Q35"/>
      <c r="R35" s="154"/>
      <c r="S35" s="154"/>
      <c r="T35" s="167" t="s">
        <v>460</v>
      </c>
      <c r="U35" s="165"/>
      <c r="X35"/>
      <c r="Y35" s="5"/>
      <c r="AC35" s="11"/>
    </row>
    <row r="36" spans="1:29" s="95" customFormat="1">
      <c r="A36" s="170">
        <v>0</v>
      </c>
      <c r="B36" s="18"/>
      <c r="C36" s="97"/>
      <c r="D36" s="98"/>
      <c r="E36" s="98"/>
      <c r="F36"/>
      <c r="G36" s="154"/>
      <c r="H36" s="154" t="s">
        <v>418</v>
      </c>
      <c r="I36" s="154">
        <v>1</v>
      </c>
      <c r="J36" s="121" t="s">
        <v>463</v>
      </c>
      <c r="K36" s="121">
        <v>1</v>
      </c>
      <c r="L36" s="121"/>
      <c r="M36" s="154"/>
      <c r="N36" s="154"/>
      <c r="O36" s="154"/>
      <c r="P36" s="154"/>
      <c r="Q36"/>
      <c r="R36" s="154"/>
      <c r="S36" s="154">
        <v>4</v>
      </c>
      <c r="T36" s="11" t="s">
        <v>396</v>
      </c>
      <c r="U36" s="11"/>
      <c r="X36"/>
      <c r="Y36" s="5"/>
      <c r="AC36" s="11"/>
    </row>
    <row r="37" spans="1:29" s="95" customFormat="1">
      <c r="A37" s="170">
        <v>1</v>
      </c>
      <c r="B37" s="18"/>
      <c r="C37" s="97"/>
      <c r="D37" s="98"/>
      <c r="E37" s="98"/>
      <c r="F37"/>
      <c r="G37" s="154"/>
      <c r="H37" s="154" t="s">
        <v>418</v>
      </c>
      <c r="I37" s="154">
        <v>1</v>
      </c>
      <c r="J37" s="121" t="s">
        <v>463</v>
      </c>
      <c r="K37" s="121">
        <v>1</v>
      </c>
      <c r="L37" s="121"/>
      <c r="M37" s="154"/>
      <c r="N37" s="154"/>
      <c r="O37" s="154"/>
      <c r="P37" s="154"/>
      <c r="Q37"/>
      <c r="R37" s="154"/>
      <c r="S37" s="154">
        <v>4</v>
      </c>
      <c r="T37" s="11" t="s">
        <v>397</v>
      </c>
      <c r="U37" s="11"/>
      <c r="X37" t="s">
        <v>398</v>
      </c>
      <c r="Y37" s="5"/>
      <c r="AC37" s="11"/>
    </row>
    <row r="38" spans="1:29" s="95" customFormat="1">
      <c r="A38" s="170">
        <v>1</v>
      </c>
      <c r="B38" s="18"/>
      <c r="C38" s="97"/>
      <c r="D38" s="98"/>
      <c r="E38" s="98"/>
      <c r="F38"/>
      <c r="G38" s="154"/>
      <c r="H38" s="154" t="s">
        <v>418</v>
      </c>
      <c r="I38" s="154">
        <v>1</v>
      </c>
      <c r="J38" s="121" t="s">
        <v>463</v>
      </c>
      <c r="K38" s="121">
        <v>0</v>
      </c>
      <c r="L38" s="121"/>
      <c r="M38" s="154"/>
      <c r="N38" s="154"/>
      <c r="O38" s="154"/>
      <c r="P38" s="154"/>
      <c r="Q38"/>
      <c r="R38" s="154"/>
      <c r="S38" s="154">
        <v>4</v>
      </c>
      <c r="T38" s="11" t="s">
        <v>399</v>
      </c>
      <c r="U38" s="11"/>
      <c r="X38"/>
      <c r="Y38" s="5"/>
      <c r="AC38" s="11"/>
    </row>
    <row r="39" spans="1:29" s="95" customFormat="1">
      <c r="A39" s="170">
        <v>0</v>
      </c>
      <c r="B39" s="18"/>
      <c r="C39" s="97"/>
      <c r="D39" s="98"/>
      <c r="E39" s="98"/>
      <c r="F39"/>
      <c r="G39" s="154"/>
      <c r="H39" s="154"/>
      <c r="I39" s="154"/>
      <c r="J39" s="121"/>
      <c r="K39" s="121">
        <v>0</v>
      </c>
      <c r="L39" s="121"/>
      <c r="M39" s="154"/>
      <c r="N39" s="154"/>
      <c r="O39" s="154"/>
      <c r="P39" s="154"/>
      <c r="Q39"/>
      <c r="R39" s="154"/>
      <c r="S39" s="154"/>
      <c r="T39" s="11" t="s">
        <v>493</v>
      </c>
      <c r="U39" s="11"/>
      <c r="X39"/>
      <c r="Y39" s="5"/>
      <c r="AC39" s="11"/>
    </row>
    <row r="40" spans="1:29" s="95" customFormat="1">
      <c r="A40" s="170"/>
      <c r="B40" s="18"/>
      <c r="C40" s="97"/>
      <c r="D40" s="98"/>
      <c r="E40" s="98"/>
      <c r="F40"/>
      <c r="G40" s="154"/>
      <c r="H40" s="154"/>
      <c r="I40" s="154"/>
      <c r="J40" s="121"/>
      <c r="K40" s="121">
        <v>1</v>
      </c>
      <c r="L40" s="121"/>
      <c r="M40" s="154"/>
      <c r="N40" s="154"/>
      <c r="O40" s="154"/>
      <c r="P40" s="154"/>
      <c r="Q40"/>
      <c r="R40" s="154"/>
      <c r="S40" s="154"/>
      <c r="T40" s="11" t="s">
        <v>475</v>
      </c>
      <c r="U40" s="11"/>
      <c r="X40"/>
      <c r="Y40" s="5"/>
      <c r="AC40" s="11"/>
    </row>
    <row r="41" spans="1:29" s="95" customFormat="1">
      <c r="A41" s="170"/>
      <c r="B41" s="18"/>
      <c r="C41" s="97"/>
      <c r="D41" s="98"/>
      <c r="E41" s="98"/>
      <c r="F41"/>
      <c r="G41" s="154"/>
      <c r="H41" s="154"/>
      <c r="I41" s="154"/>
      <c r="J41" s="121"/>
      <c r="K41" s="121"/>
      <c r="L41" s="121"/>
      <c r="M41" s="154"/>
      <c r="N41" s="154"/>
      <c r="O41" s="154"/>
      <c r="P41" s="154"/>
      <c r="Q41"/>
      <c r="R41" s="154"/>
      <c r="S41" s="154"/>
      <c r="T41" s="165" t="s">
        <v>445</v>
      </c>
      <c r="U41" s="165"/>
      <c r="X41"/>
      <c r="Y41" s="5"/>
      <c r="AC41" s="11"/>
    </row>
    <row r="42" spans="1:29">
      <c r="A42" s="34">
        <v>1</v>
      </c>
      <c r="B42" s="132" t="s">
        <v>181</v>
      </c>
      <c r="F42"/>
      <c r="G42" s="154" t="s">
        <v>386</v>
      </c>
      <c r="H42" s="154"/>
      <c r="I42" s="154"/>
      <c r="M42" s="154">
        <v>1</v>
      </c>
      <c r="N42" s="154"/>
      <c r="O42" s="154"/>
      <c r="P42" s="154">
        <v>1</v>
      </c>
      <c r="Q42"/>
      <c r="R42" s="154" t="s">
        <v>476</v>
      </c>
      <c r="S42" s="154">
        <v>1</v>
      </c>
      <c r="T42" s="119" t="s">
        <v>174</v>
      </c>
      <c r="U42" s="11" t="s">
        <v>248</v>
      </c>
      <c r="X42" s="5" t="s">
        <v>249</v>
      </c>
      <c r="Y42" t="s">
        <v>175</v>
      </c>
      <c r="AA42" s="29" t="s">
        <v>80</v>
      </c>
    </row>
    <row r="43" spans="1:29" s="95" customFormat="1">
      <c r="A43" s="170"/>
      <c r="B43" s="18"/>
      <c r="C43" s="97"/>
      <c r="D43" s="98"/>
      <c r="E43" s="98"/>
      <c r="F43"/>
      <c r="G43" s="154"/>
      <c r="H43" s="154"/>
      <c r="I43" s="154"/>
      <c r="J43" s="121"/>
      <c r="K43" s="121"/>
      <c r="L43" s="121"/>
      <c r="M43" s="154"/>
      <c r="N43" s="154"/>
      <c r="O43" s="154"/>
      <c r="P43" s="154"/>
      <c r="Q43"/>
      <c r="R43" s="154"/>
      <c r="S43" s="154"/>
      <c r="T43" s="165" t="s">
        <v>450</v>
      </c>
      <c r="U43" s="165"/>
      <c r="X43"/>
      <c r="Y43" s="5"/>
      <c r="AC43" s="11"/>
    </row>
    <row r="44" spans="1:29">
      <c r="G44" s="121" t="s">
        <v>441</v>
      </c>
      <c r="N44" s="174" t="s">
        <v>135</v>
      </c>
      <c r="P44" s="157" t="s">
        <v>489</v>
      </c>
      <c r="R44" s="121" t="s">
        <v>477</v>
      </c>
      <c r="S44" s="121" t="s">
        <v>135</v>
      </c>
      <c r="T44" s="29" t="s">
        <v>442</v>
      </c>
      <c r="U44" s="29"/>
      <c r="V44" s="29"/>
      <c r="W44" s="29"/>
      <c r="X44" s="29" t="s">
        <v>443</v>
      </c>
      <c r="Y44" t="s">
        <v>444</v>
      </c>
    </row>
    <row r="45" spans="1:29">
      <c r="A45" s="34"/>
      <c r="B45" s="132" t="s">
        <v>180</v>
      </c>
      <c r="F45"/>
      <c r="G45" s="154" t="s">
        <v>386</v>
      </c>
      <c r="H45" s="154"/>
      <c r="I45" s="154"/>
      <c r="J45" s="121" t="s">
        <v>465</v>
      </c>
      <c r="M45" s="154"/>
      <c r="N45" s="154"/>
      <c r="O45" s="154"/>
      <c r="P45" s="154">
        <v>1</v>
      </c>
      <c r="Q45"/>
      <c r="R45" s="154" t="s">
        <v>135</v>
      </c>
      <c r="S45" s="154" t="s">
        <v>135</v>
      </c>
      <c r="T45" s="119" t="s">
        <v>178</v>
      </c>
      <c r="X45" t="s">
        <v>219</v>
      </c>
      <c r="Y45" s="133" t="s">
        <v>179</v>
      </c>
      <c r="Z45" t="s">
        <v>363</v>
      </c>
    </row>
    <row r="46" spans="1:29">
      <c r="G46" s="121" t="s">
        <v>468</v>
      </c>
      <c r="H46" s="156"/>
      <c r="I46" s="156"/>
      <c r="J46" s="156" t="s">
        <v>465</v>
      </c>
      <c r="K46" s="156"/>
      <c r="L46" s="156"/>
      <c r="M46" s="156"/>
      <c r="N46" s="156"/>
      <c r="O46" s="156"/>
      <c r="P46" s="156"/>
      <c r="Q46" s="113"/>
      <c r="R46" s="156"/>
      <c r="S46" s="156" t="s">
        <v>135</v>
      </c>
      <c r="U46" s="113" t="s">
        <v>380</v>
      </c>
    </row>
    <row r="47" spans="1:29">
      <c r="G47" s="121" t="s">
        <v>468</v>
      </c>
      <c r="H47" s="156"/>
      <c r="I47" s="156"/>
      <c r="J47" s="156" t="s">
        <v>465</v>
      </c>
      <c r="K47" s="156"/>
      <c r="L47" s="156"/>
      <c r="M47" s="156"/>
      <c r="N47" s="156"/>
      <c r="O47" s="156"/>
      <c r="P47" s="156"/>
      <c r="Q47" s="113"/>
      <c r="R47" s="156"/>
      <c r="S47" s="156" t="s">
        <v>135</v>
      </c>
      <c r="U47" s="113" t="s">
        <v>12</v>
      </c>
    </row>
    <row r="48" spans="1:29">
      <c r="H48" s="156"/>
      <c r="I48" s="156"/>
      <c r="J48" s="156"/>
      <c r="K48" s="156"/>
      <c r="L48" s="156"/>
      <c r="M48" s="156"/>
      <c r="N48" s="156"/>
      <c r="O48" s="156"/>
      <c r="P48" s="156">
        <v>1</v>
      </c>
      <c r="Q48" s="113"/>
      <c r="R48" s="156"/>
      <c r="S48" s="156"/>
      <c r="U48" s="119" t="s">
        <v>490</v>
      </c>
    </row>
    <row r="49" spans="1:30">
      <c r="H49" s="156"/>
      <c r="I49" s="156"/>
      <c r="J49" s="156"/>
      <c r="K49" s="156"/>
      <c r="L49" s="156"/>
      <c r="M49" s="156"/>
      <c r="N49" s="156"/>
      <c r="O49" s="156"/>
      <c r="P49" s="156">
        <v>1</v>
      </c>
      <c r="Q49" s="113"/>
      <c r="R49" s="156"/>
      <c r="S49" s="156"/>
      <c r="U49" s="119" t="s">
        <v>491</v>
      </c>
    </row>
    <row r="50" spans="1:30">
      <c r="G50" s="168"/>
      <c r="H50" s="156"/>
      <c r="I50" s="156"/>
      <c r="J50" s="156"/>
      <c r="K50" s="156"/>
      <c r="L50" s="156"/>
      <c r="M50" s="168"/>
      <c r="N50" s="156"/>
      <c r="O50" s="156"/>
      <c r="P50" s="156"/>
      <c r="Q50" s="113"/>
      <c r="R50" s="156"/>
      <c r="S50" s="156"/>
      <c r="U50" s="113" t="s">
        <v>382</v>
      </c>
    </row>
    <row r="51" spans="1:30" s="95" customFormat="1">
      <c r="A51" s="170"/>
      <c r="B51" s="18" t="s">
        <v>153</v>
      </c>
      <c r="C51" s="126" t="s">
        <v>108</v>
      </c>
      <c r="D51" s="98">
        <v>1</v>
      </c>
      <c r="E51" s="98">
        <v>1</v>
      </c>
      <c r="F51"/>
      <c r="G51" s="154" t="s">
        <v>440</v>
      </c>
      <c r="H51" s="154"/>
      <c r="I51" s="154"/>
      <c r="J51" s="121"/>
      <c r="K51" s="121"/>
      <c r="L51" s="121"/>
      <c r="M51" s="154"/>
      <c r="N51" s="154">
        <v>1</v>
      </c>
      <c r="O51" s="154"/>
      <c r="P51" s="154">
        <v>1</v>
      </c>
      <c r="Q51"/>
      <c r="R51" s="159" t="s">
        <v>478</v>
      </c>
      <c r="S51" s="154">
        <v>1</v>
      </c>
      <c r="T51" s="106" t="s">
        <v>452</v>
      </c>
      <c r="U51" s="106"/>
      <c r="V51" s="106">
        <v>1</v>
      </c>
      <c r="W51" s="106">
        <v>1</v>
      </c>
      <c r="X51" s="95" t="s">
        <v>216</v>
      </c>
      <c r="Y51" s="106" t="s">
        <v>204</v>
      </c>
    </row>
    <row r="52" spans="1:30" s="95" customFormat="1">
      <c r="A52" s="170"/>
      <c r="B52" s="18"/>
      <c r="C52" s="97"/>
      <c r="D52" s="98"/>
      <c r="E52" s="98"/>
      <c r="F52"/>
      <c r="G52" s="154"/>
      <c r="H52" s="154"/>
      <c r="I52" s="154"/>
      <c r="J52" s="121"/>
      <c r="K52" s="121"/>
      <c r="L52" s="121"/>
      <c r="M52" s="154"/>
      <c r="N52" s="154"/>
      <c r="O52" s="154"/>
      <c r="P52" s="154"/>
      <c r="Q52"/>
      <c r="R52" s="154"/>
      <c r="S52" s="154"/>
      <c r="T52" s="165" t="s">
        <v>446</v>
      </c>
      <c r="U52" s="165"/>
      <c r="X52"/>
      <c r="Y52" s="5"/>
      <c r="AC52" s="11"/>
    </row>
    <row r="53" spans="1:30" s="95" customFormat="1">
      <c r="A53" s="170">
        <v>1</v>
      </c>
      <c r="B53" s="18" t="s">
        <v>152</v>
      </c>
      <c r="C53" s="97" t="s">
        <v>33</v>
      </c>
      <c r="D53" s="98">
        <v>2</v>
      </c>
      <c r="E53" s="98">
        <v>2</v>
      </c>
      <c r="F53"/>
      <c r="G53" s="154" t="s">
        <v>387</v>
      </c>
      <c r="H53" s="154"/>
      <c r="I53" s="154">
        <v>1</v>
      </c>
      <c r="J53" s="121" t="s">
        <v>464</v>
      </c>
      <c r="K53" s="121"/>
      <c r="L53" s="121">
        <v>0</v>
      </c>
      <c r="M53" s="98"/>
      <c r="N53" s="154"/>
      <c r="O53" s="154">
        <v>2</v>
      </c>
      <c r="P53" s="154">
        <v>1</v>
      </c>
      <c r="Q53"/>
      <c r="R53" s="154" t="s">
        <v>393</v>
      </c>
      <c r="S53" s="154">
        <v>1</v>
      </c>
      <c r="T53" s="11" t="s">
        <v>39</v>
      </c>
      <c r="U53" s="11"/>
      <c r="V53" s="95">
        <v>2</v>
      </c>
      <c r="W53" s="95">
        <v>2</v>
      </c>
      <c r="X53" s="5" t="s">
        <v>244</v>
      </c>
      <c r="Y53" s="95" t="s">
        <v>21</v>
      </c>
      <c r="AB53" s="5" t="s">
        <v>241</v>
      </c>
      <c r="AC53" s="95" t="s">
        <v>392</v>
      </c>
    </row>
    <row r="54" spans="1:30" s="95" customFormat="1">
      <c r="A54" s="170"/>
      <c r="B54" s="18"/>
      <c r="C54" s="97"/>
      <c r="D54" s="98"/>
      <c r="E54" s="98"/>
      <c r="F54"/>
      <c r="G54" s="154" t="s">
        <v>387</v>
      </c>
      <c r="H54" s="154"/>
      <c r="I54" s="154"/>
      <c r="J54" s="121"/>
      <c r="K54" s="121"/>
      <c r="L54" s="121"/>
      <c r="M54" s="154"/>
      <c r="N54" s="154"/>
      <c r="O54" s="154"/>
      <c r="P54" s="154">
        <v>1</v>
      </c>
      <c r="Q54"/>
      <c r="R54" s="154"/>
      <c r="S54" s="154"/>
      <c r="T54" s="11"/>
      <c r="U54" s="11" t="s">
        <v>273</v>
      </c>
      <c r="X54"/>
    </row>
    <row r="55" spans="1:30" s="95" customFormat="1">
      <c r="A55" s="170"/>
      <c r="B55" s="18"/>
      <c r="C55" s="97"/>
      <c r="D55" s="98"/>
      <c r="E55" s="98"/>
      <c r="F55"/>
      <c r="G55" s="154" t="s">
        <v>387</v>
      </c>
      <c r="H55" s="154"/>
      <c r="I55" s="154"/>
      <c r="J55" s="121"/>
      <c r="K55" s="121"/>
      <c r="L55" s="121"/>
      <c r="M55" s="154"/>
      <c r="N55" s="154"/>
      <c r="O55" s="154"/>
      <c r="P55" s="154"/>
      <c r="Q55"/>
      <c r="R55" s="154"/>
      <c r="S55" s="154"/>
      <c r="T55" s="11"/>
      <c r="U55" s="11" t="s">
        <v>242</v>
      </c>
      <c r="X55"/>
      <c r="Y55" s="5" t="s">
        <v>243</v>
      </c>
      <c r="AC55" s="11" t="s">
        <v>391</v>
      </c>
    </row>
    <row r="56" spans="1:30">
      <c r="G56" s="154" t="s">
        <v>387</v>
      </c>
      <c r="J56" s="121" t="s">
        <v>465</v>
      </c>
      <c r="N56" s="157">
        <v>1</v>
      </c>
      <c r="P56" s="121">
        <v>1</v>
      </c>
      <c r="R56" s="121" t="s">
        <v>385</v>
      </c>
      <c r="S56" s="121">
        <v>1</v>
      </c>
      <c r="T56" s="29" t="s">
        <v>203</v>
      </c>
      <c r="U56" s="29"/>
      <c r="V56" s="29">
        <v>2</v>
      </c>
      <c r="W56" s="29"/>
      <c r="X56" s="29" t="s">
        <v>199</v>
      </c>
    </row>
    <row r="57" spans="1:30">
      <c r="G57" s="154" t="s">
        <v>387</v>
      </c>
      <c r="J57" s="121" t="s">
        <v>465</v>
      </c>
      <c r="M57" s="121" t="s">
        <v>135</v>
      </c>
      <c r="N57" s="157">
        <v>2</v>
      </c>
      <c r="P57" s="121">
        <v>1</v>
      </c>
      <c r="S57" s="121">
        <v>2</v>
      </c>
      <c r="T57" s="113" t="s">
        <v>239</v>
      </c>
    </row>
    <row r="58" spans="1:30" s="95" customFormat="1">
      <c r="A58" s="170"/>
      <c r="B58" s="18"/>
      <c r="C58" s="97" t="s">
        <v>61</v>
      </c>
      <c r="D58" s="98">
        <v>2</v>
      </c>
      <c r="E58" s="98">
        <v>2</v>
      </c>
      <c r="F58"/>
      <c r="G58" s="154" t="s">
        <v>387</v>
      </c>
      <c r="H58" s="154"/>
      <c r="I58" s="154"/>
      <c r="J58" s="121" t="s">
        <v>465</v>
      </c>
      <c r="K58" s="121"/>
      <c r="L58" s="121"/>
      <c r="M58" s="154"/>
      <c r="N58" s="158">
        <v>1</v>
      </c>
      <c r="O58" s="154"/>
      <c r="P58" s="154">
        <v>1</v>
      </c>
      <c r="Q58"/>
      <c r="R58" s="131" t="s">
        <v>394</v>
      </c>
      <c r="S58" s="154">
        <v>3</v>
      </c>
      <c r="T58" s="11" t="s">
        <v>456</v>
      </c>
      <c r="U58" s="11" t="s">
        <v>457</v>
      </c>
      <c r="V58" s="95">
        <v>2</v>
      </c>
      <c r="W58" s="95">
        <v>2</v>
      </c>
      <c r="X58"/>
      <c r="Y58" s="95" t="s">
        <v>267</v>
      </c>
    </row>
    <row r="59" spans="1:30" s="95" customFormat="1">
      <c r="A59" s="170">
        <v>1</v>
      </c>
      <c r="B59" s="18" t="s">
        <v>154</v>
      </c>
      <c r="C59" s="97" t="s">
        <v>33</v>
      </c>
      <c r="D59" s="98">
        <v>1</v>
      </c>
      <c r="E59" s="98">
        <v>1</v>
      </c>
      <c r="F59"/>
      <c r="G59" s="154" t="s">
        <v>386</v>
      </c>
      <c r="H59" s="154"/>
      <c r="I59" s="154">
        <v>1</v>
      </c>
      <c r="J59" s="121" t="s">
        <v>463</v>
      </c>
      <c r="K59" s="121">
        <v>0</v>
      </c>
      <c r="L59" s="121"/>
      <c r="M59" s="154"/>
      <c r="N59" s="154"/>
      <c r="O59" s="154"/>
      <c r="P59" s="158" t="s">
        <v>489</v>
      </c>
      <c r="Q59"/>
      <c r="R59" s="154"/>
      <c r="S59" s="154">
        <v>1</v>
      </c>
      <c r="T59" s="11" t="s">
        <v>34</v>
      </c>
      <c r="U59" s="95" t="s">
        <v>298</v>
      </c>
      <c r="V59" s="95">
        <v>1</v>
      </c>
      <c r="W59" s="95">
        <v>1</v>
      </c>
      <c r="X59"/>
      <c r="Y59" s="95" t="s">
        <v>280</v>
      </c>
    </row>
    <row r="60" spans="1:30" s="99" customFormat="1">
      <c r="A60" s="170"/>
      <c r="B60" s="108"/>
      <c r="C60" s="101"/>
      <c r="D60" s="102"/>
      <c r="E60" s="102"/>
      <c r="F60"/>
      <c r="G60" s="154"/>
      <c r="H60" s="154"/>
      <c r="I60" s="154"/>
      <c r="J60" s="121"/>
      <c r="K60" s="121"/>
      <c r="L60" s="121"/>
      <c r="M60" s="154"/>
      <c r="N60" s="154"/>
      <c r="O60" s="154"/>
      <c r="P60" s="154"/>
      <c r="Q60"/>
      <c r="R60" s="154"/>
      <c r="S60" s="154"/>
      <c r="T60" s="99" t="s">
        <v>14</v>
      </c>
      <c r="AB60" s="99" t="s">
        <v>411</v>
      </c>
    </row>
    <row r="61" spans="1:30" s="95" customFormat="1">
      <c r="A61" s="170"/>
      <c r="B61" s="18" t="s">
        <v>153</v>
      </c>
      <c r="C61" s="97" t="s">
        <v>33</v>
      </c>
      <c r="D61" s="98">
        <v>1</v>
      </c>
      <c r="E61" s="98">
        <v>1</v>
      </c>
      <c r="F61"/>
      <c r="G61" s="154" t="s">
        <v>469</v>
      </c>
      <c r="H61" s="154"/>
      <c r="I61" s="154"/>
      <c r="J61" s="121" t="s">
        <v>465</v>
      </c>
      <c r="K61" s="121"/>
      <c r="L61" s="121"/>
      <c r="M61" s="154"/>
      <c r="N61" s="154" t="s">
        <v>433</v>
      </c>
      <c r="O61" s="154"/>
      <c r="P61" s="154">
        <v>2</v>
      </c>
      <c r="Q61"/>
      <c r="R61" s="158" t="s">
        <v>412</v>
      </c>
      <c r="S61" s="154" t="s">
        <v>434</v>
      </c>
      <c r="T61" s="95" t="s">
        <v>16</v>
      </c>
      <c r="U61" s="95" t="s">
        <v>14</v>
      </c>
      <c r="V61" s="95">
        <v>1</v>
      </c>
      <c r="W61" s="125">
        <v>1</v>
      </c>
      <c r="X61" s="5" t="s">
        <v>194</v>
      </c>
      <c r="Y61" s="95" t="s">
        <v>23</v>
      </c>
      <c r="AC61" s="95" t="s">
        <v>211</v>
      </c>
      <c r="AD61" s="99" t="s">
        <v>212</v>
      </c>
    </row>
    <row r="62" spans="1:30" s="95" customFormat="1">
      <c r="A62" s="170"/>
      <c r="B62" s="18"/>
      <c r="C62" s="97"/>
      <c r="D62" s="98"/>
      <c r="E62" s="98"/>
      <c r="F62"/>
      <c r="G62" s="154"/>
      <c r="H62" s="154"/>
      <c r="I62" s="154"/>
      <c r="J62" s="121"/>
      <c r="K62" s="121"/>
      <c r="L62" s="121"/>
      <c r="M62" s="154"/>
      <c r="N62" s="154"/>
      <c r="O62" s="154"/>
      <c r="P62" s="154"/>
      <c r="Q62"/>
      <c r="R62" s="154"/>
      <c r="S62" s="154"/>
      <c r="T62" s="165" t="s">
        <v>449</v>
      </c>
      <c r="U62" s="165"/>
      <c r="X62"/>
      <c r="Y62" s="5"/>
      <c r="AC62" s="11"/>
    </row>
    <row r="63" spans="1:30">
      <c r="A63" s="154">
        <v>1</v>
      </c>
      <c r="G63" s="121" t="s">
        <v>388</v>
      </c>
      <c r="I63" s="121">
        <v>1</v>
      </c>
      <c r="J63" s="121" t="s">
        <v>463</v>
      </c>
      <c r="K63" s="121">
        <v>1</v>
      </c>
      <c r="P63" s="158" t="s">
        <v>489</v>
      </c>
      <c r="S63" s="121">
        <v>1</v>
      </c>
      <c r="T63" s="29" t="s">
        <v>68</v>
      </c>
      <c r="U63" s="29"/>
      <c r="V63" s="29">
        <v>1</v>
      </c>
      <c r="W63" s="29"/>
      <c r="X63" s="29" t="s">
        <v>410</v>
      </c>
      <c r="Y63" t="s">
        <v>264</v>
      </c>
    </row>
    <row r="64" spans="1:30">
      <c r="G64" s="163" t="s">
        <v>439</v>
      </c>
      <c r="H64" s="156"/>
      <c r="I64" s="156"/>
      <c r="J64" s="156" t="s">
        <v>465</v>
      </c>
      <c r="K64" s="156"/>
      <c r="L64" s="156"/>
      <c r="M64" s="156"/>
      <c r="N64" s="175">
        <v>1</v>
      </c>
      <c r="O64" s="156">
        <v>1</v>
      </c>
      <c r="P64" s="156">
        <v>1</v>
      </c>
      <c r="Q64" s="113"/>
      <c r="R64" s="156"/>
      <c r="S64" s="156">
        <v>1</v>
      </c>
      <c r="T64" s="11" t="s">
        <v>360</v>
      </c>
      <c r="U64" s="113" t="s">
        <v>381</v>
      </c>
      <c r="X64" t="s">
        <v>485</v>
      </c>
    </row>
    <row r="65" spans="1:31">
      <c r="G65" s="154" t="s">
        <v>387</v>
      </c>
      <c r="J65" s="121" t="s">
        <v>465</v>
      </c>
      <c r="M65" s="121">
        <v>1</v>
      </c>
      <c r="P65" s="121">
        <v>1</v>
      </c>
      <c r="R65" s="121" t="s">
        <v>379</v>
      </c>
      <c r="S65" s="121">
        <v>1</v>
      </c>
      <c r="T65" s="29" t="s">
        <v>455</v>
      </c>
      <c r="U65" s="29"/>
      <c r="V65" s="29"/>
      <c r="W65" s="29"/>
      <c r="X65" s="29"/>
    </row>
    <row r="66" spans="1:31">
      <c r="G66" s="154" t="s">
        <v>387</v>
      </c>
      <c r="J66" s="121" t="s">
        <v>465</v>
      </c>
      <c r="M66" s="121">
        <v>1</v>
      </c>
      <c r="P66" s="121">
        <v>1</v>
      </c>
      <c r="S66" s="121">
        <v>1</v>
      </c>
      <c r="T66" s="11" t="s">
        <v>265</v>
      </c>
    </row>
    <row r="67" spans="1:31" s="95" customFormat="1">
      <c r="A67" s="170"/>
      <c r="B67" s="18"/>
      <c r="C67" s="97"/>
      <c r="D67" s="98"/>
      <c r="E67" s="98"/>
      <c r="F67"/>
      <c r="G67" s="154"/>
      <c r="H67" s="154"/>
      <c r="I67" s="154"/>
      <c r="J67" s="121"/>
      <c r="K67" s="121"/>
      <c r="L67" s="121"/>
      <c r="M67" s="154"/>
      <c r="N67" s="154"/>
      <c r="O67" s="154"/>
      <c r="P67" s="154"/>
      <c r="Q67"/>
      <c r="R67" s="154"/>
      <c r="S67" s="154"/>
      <c r="T67" s="165" t="s">
        <v>447</v>
      </c>
      <c r="U67" s="165"/>
      <c r="X67"/>
      <c r="Y67" s="5"/>
      <c r="AC67" s="11"/>
    </row>
    <row r="68" spans="1:31" s="95" customFormat="1">
      <c r="A68" s="170"/>
      <c r="B68" s="18" t="s">
        <v>156</v>
      </c>
      <c r="C68" s="97" t="s">
        <v>33</v>
      </c>
      <c r="D68" s="98">
        <v>1</v>
      </c>
      <c r="E68" s="98">
        <v>1</v>
      </c>
      <c r="F68"/>
      <c r="G68" s="154" t="s">
        <v>387</v>
      </c>
      <c r="H68" s="154"/>
      <c r="I68" s="154">
        <v>1</v>
      </c>
      <c r="J68" s="121" t="s">
        <v>464</v>
      </c>
      <c r="K68" s="121">
        <v>1</v>
      </c>
      <c r="L68" s="121"/>
      <c r="M68" s="154"/>
      <c r="N68" s="154"/>
      <c r="O68" s="154"/>
      <c r="P68" s="154">
        <v>1</v>
      </c>
      <c r="Q68"/>
      <c r="R68" s="154" t="s">
        <v>389</v>
      </c>
      <c r="S68" s="154">
        <v>1</v>
      </c>
      <c r="T68" s="11" t="s">
        <v>459</v>
      </c>
      <c r="V68" s="95">
        <v>1</v>
      </c>
      <c r="W68" s="104">
        <v>1</v>
      </c>
      <c r="X68" t="s">
        <v>451</v>
      </c>
      <c r="Y68" s="95" t="s">
        <v>24</v>
      </c>
      <c r="AB68" s="95" t="s">
        <v>261</v>
      </c>
      <c r="AC68" s="105" t="s">
        <v>73</v>
      </c>
    </row>
    <row r="69" spans="1:31">
      <c r="G69" s="154" t="s">
        <v>480</v>
      </c>
      <c r="J69" s="121" t="s">
        <v>465</v>
      </c>
      <c r="M69" s="121">
        <v>2</v>
      </c>
      <c r="N69" s="157" t="s">
        <v>135</v>
      </c>
      <c r="P69" s="154" t="s">
        <v>494</v>
      </c>
      <c r="R69" s="121" t="s">
        <v>135</v>
      </c>
      <c r="S69" s="121">
        <v>2</v>
      </c>
      <c r="T69" s="29" t="s">
        <v>66</v>
      </c>
      <c r="U69" s="29"/>
      <c r="V69" s="29">
        <v>2</v>
      </c>
      <c r="W69" s="29"/>
      <c r="X69" s="29" t="s">
        <v>196</v>
      </c>
    </row>
    <row r="70" spans="1:31" s="95" customFormat="1">
      <c r="A70" s="170"/>
      <c r="B70" s="18"/>
      <c r="C70" s="97"/>
      <c r="D70" s="98"/>
      <c r="E70" s="98"/>
      <c r="F70"/>
      <c r="G70" s="154"/>
      <c r="H70" s="154"/>
      <c r="I70" s="154"/>
      <c r="J70" s="121"/>
      <c r="K70" s="121"/>
      <c r="L70" s="121"/>
      <c r="M70" s="154"/>
      <c r="N70" s="154"/>
      <c r="O70" s="154"/>
      <c r="P70" s="154"/>
      <c r="Q70"/>
      <c r="R70" s="154"/>
      <c r="S70" s="154"/>
      <c r="T70" s="165" t="s">
        <v>448</v>
      </c>
      <c r="U70" s="165"/>
      <c r="X70"/>
      <c r="Y70" s="5"/>
      <c r="AC70" s="11"/>
    </row>
    <row r="71" spans="1:31" s="99" customFormat="1">
      <c r="A71" s="170"/>
      <c r="B71" s="108"/>
      <c r="C71" s="101"/>
      <c r="D71" s="102"/>
      <c r="E71" s="102"/>
      <c r="F71"/>
      <c r="G71" s="154"/>
      <c r="H71" s="154"/>
      <c r="I71" s="154"/>
      <c r="J71" s="121"/>
      <c r="K71" s="121"/>
      <c r="L71" s="121"/>
      <c r="M71" s="154"/>
      <c r="N71" s="154"/>
      <c r="O71" s="154"/>
      <c r="P71" s="154"/>
      <c r="Q71"/>
      <c r="R71" s="154"/>
      <c r="S71" s="154"/>
      <c r="T71" s="60" t="s">
        <v>11</v>
      </c>
      <c r="U71" s="60"/>
      <c r="X71"/>
    </row>
    <row r="72" spans="1:31">
      <c r="G72" s="154" t="s">
        <v>401</v>
      </c>
      <c r="J72" s="121" t="s">
        <v>465</v>
      </c>
      <c r="M72" s="121">
        <v>2</v>
      </c>
      <c r="P72" s="174"/>
      <c r="R72" s="121" t="s">
        <v>406</v>
      </c>
      <c r="S72" s="121">
        <v>2</v>
      </c>
      <c r="T72" s="29" t="s">
        <v>405</v>
      </c>
      <c r="U72" s="29"/>
      <c r="V72" s="29">
        <v>2</v>
      </c>
      <c r="W72" s="29"/>
      <c r="X72" s="29" t="s">
        <v>197</v>
      </c>
    </row>
    <row r="73" spans="1:31">
      <c r="A73" s="171" t="s">
        <v>427</v>
      </c>
      <c r="G73" s="163" t="s">
        <v>436</v>
      </c>
      <c r="I73" s="121">
        <v>2</v>
      </c>
      <c r="J73" s="121" t="s">
        <v>465</v>
      </c>
      <c r="N73" s="157"/>
      <c r="O73" s="157"/>
      <c r="P73" s="157" t="s">
        <v>495</v>
      </c>
      <c r="S73" s="157" t="s">
        <v>135</v>
      </c>
      <c r="T73" s="29" t="s">
        <v>435</v>
      </c>
      <c r="U73" s="29"/>
      <c r="V73" s="29">
        <v>2</v>
      </c>
      <c r="W73" s="29"/>
      <c r="X73" s="29" t="s">
        <v>201</v>
      </c>
      <c r="AA73" t="s">
        <v>11</v>
      </c>
      <c r="AB73" s="5" t="s">
        <v>283</v>
      </c>
    </row>
    <row r="74" spans="1:31" s="95" customFormat="1">
      <c r="A74" s="170"/>
      <c r="B74" s="18" t="s">
        <v>153</v>
      </c>
      <c r="C74" s="97" t="s">
        <v>60</v>
      </c>
      <c r="D74" s="98">
        <v>1</v>
      </c>
      <c r="E74" s="98">
        <v>1</v>
      </c>
      <c r="F74"/>
      <c r="G74" s="154" t="s">
        <v>481</v>
      </c>
      <c r="H74" s="154"/>
      <c r="I74" s="154">
        <v>1</v>
      </c>
      <c r="J74" s="157"/>
      <c r="K74" s="157"/>
      <c r="L74" s="157">
        <v>1</v>
      </c>
      <c r="M74" s="154"/>
      <c r="N74" s="159"/>
      <c r="O74" s="158"/>
      <c r="P74" s="154" t="s">
        <v>494</v>
      </c>
      <c r="Q74"/>
      <c r="R74" s="159" t="s">
        <v>432</v>
      </c>
      <c r="S74" s="154"/>
      <c r="T74" s="106" t="s">
        <v>131</v>
      </c>
      <c r="V74" s="106">
        <v>1</v>
      </c>
      <c r="W74" s="106">
        <v>1</v>
      </c>
      <c r="X74" s="127" t="s">
        <v>53</v>
      </c>
      <c r="Y74" s="95" t="s">
        <v>132</v>
      </c>
    </row>
    <row r="75" spans="1:31" s="95" customFormat="1">
      <c r="A75" s="170">
        <v>1</v>
      </c>
      <c r="B75" s="18" t="s">
        <v>164</v>
      </c>
      <c r="C75" s="97" t="s">
        <v>109</v>
      </c>
      <c r="D75" s="98">
        <v>1</v>
      </c>
      <c r="E75" s="98">
        <v>1</v>
      </c>
      <c r="F75"/>
      <c r="G75" s="154" t="s">
        <v>386</v>
      </c>
      <c r="H75" s="154"/>
      <c r="I75" s="154">
        <v>1</v>
      </c>
      <c r="J75" s="121" t="s">
        <v>463</v>
      </c>
      <c r="K75" s="121">
        <v>1</v>
      </c>
      <c r="L75" s="121"/>
      <c r="M75" s="154"/>
      <c r="N75" s="154"/>
      <c r="O75" s="154"/>
      <c r="P75" s="158" t="s">
        <v>489</v>
      </c>
      <c r="Q75"/>
      <c r="R75" s="154" t="s">
        <v>389</v>
      </c>
      <c r="S75" s="154">
        <v>1</v>
      </c>
      <c r="T75" s="11" t="s">
        <v>461</v>
      </c>
      <c r="V75" s="95">
        <v>1</v>
      </c>
      <c r="W75" s="104">
        <v>1</v>
      </c>
      <c r="X75" t="s">
        <v>11</v>
      </c>
      <c r="Y75" s="95" t="s">
        <v>83</v>
      </c>
    </row>
    <row r="76" spans="1:31" s="95" customFormat="1">
      <c r="A76" s="170"/>
      <c r="B76" s="18" t="s">
        <v>157</v>
      </c>
      <c r="C76" s="97" t="s">
        <v>84</v>
      </c>
      <c r="D76" s="98">
        <v>1</v>
      </c>
      <c r="E76" s="98">
        <v>1</v>
      </c>
      <c r="F76"/>
      <c r="G76" s="154" t="s">
        <v>387</v>
      </c>
      <c r="H76" s="154"/>
      <c r="I76" s="154">
        <v>1</v>
      </c>
      <c r="J76" s="121" t="s">
        <v>464</v>
      </c>
      <c r="K76" s="121">
        <v>1</v>
      </c>
      <c r="L76" s="121"/>
      <c r="M76" s="154"/>
      <c r="N76" s="154"/>
      <c r="O76" s="154"/>
      <c r="P76" s="154">
        <v>1</v>
      </c>
      <c r="Q76"/>
      <c r="R76" s="154" t="s">
        <v>431</v>
      </c>
      <c r="S76" s="154">
        <v>1</v>
      </c>
      <c r="T76" s="113" t="s">
        <v>290</v>
      </c>
      <c r="U76" s="113"/>
      <c r="V76" s="106">
        <v>1</v>
      </c>
      <c r="W76" s="106">
        <v>1</v>
      </c>
      <c r="X76" t="s">
        <v>215</v>
      </c>
      <c r="Y76" s="106" t="s">
        <v>198</v>
      </c>
      <c r="Z76" s="141" t="s">
        <v>287</v>
      </c>
      <c r="AE76" s="107"/>
    </row>
    <row r="77" spans="1:31" s="95" customFormat="1">
      <c r="A77" s="170"/>
      <c r="B77" s="18"/>
      <c r="C77" s="97"/>
      <c r="D77" s="98"/>
      <c r="E77" s="98"/>
      <c r="F77"/>
      <c r="G77" s="154" t="s">
        <v>480</v>
      </c>
      <c r="H77" s="154"/>
      <c r="I77" s="154"/>
      <c r="J77" s="157" t="s">
        <v>473</v>
      </c>
      <c r="K77" s="157"/>
      <c r="L77" s="157"/>
      <c r="M77" s="154"/>
      <c r="N77" s="154"/>
      <c r="O77" s="154"/>
      <c r="P77" s="154"/>
      <c r="Q77"/>
      <c r="R77" s="154"/>
      <c r="S77" s="154"/>
      <c r="T77" s="143" t="s">
        <v>479</v>
      </c>
      <c r="U77" s="143"/>
      <c r="V77" s="106"/>
      <c r="W77" s="106"/>
      <c r="X77" t="s">
        <v>474</v>
      </c>
      <c r="Y77" s="106" t="s">
        <v>472</v>
      </c>
      <c r="Z77" s="141"/>
      <c r="AE77" s="107"/>
    </row>
    <row r="78" spans="1:31" s="99" customFormat="1">
      <c r="A78" s="170"/>
      <c r="B78" s="108"/>
      <c r="C78" s="101"/>
      <c r="D78" s="102"/>
      <c r="E78" s="102"/>
      <c r="F78"/>
      <c r="G78" s="154"/>
      <c r="H78" s="154"/>
      <c r="I78" s="154"/>
      <c r="J78" s="121"/>
      <c r="K78" s="121"/>
      <c r="L78" s="121"/>
      <c r="M78" s="154"/>
      <c r="N78" s="154"/>
      <c r="O78" s="154"/>
      <c r="P78" s="154"/>
      <c r="Q78"/>
      <c r="R78" s="154"/>
      <c r="S78" s="154"/>
      <c r="T78" s="60" t="s">
        <v>12</v>
      </c>
      <c r="U78" s="60"/>
      <c r="X78"/>
    </row>
    <row r="79" spans="1:31" s="95" customFormat="1">
      <c r="A79" s="170"/>
      <c r="B79" s="18"/>
      <c r="C79" s="97" t="s">
        <v>105</v>
      </c>
      <c r="D79" s="98">
        <v>1</v>
      </c>
      <c r="E79" s="98">
        <v>1</v>
      </c>
      <c r="F79"/>
      <c r="G79" s="155" t="s">
        <v>482</v>
      </c>
      <c r="H79" s="154"/>
      <c r="I79" s="154"/>
      <c r="J79" s="121"/>
      <c r="K79" s="121"/>
      <c r="L79" s="121"/>
      <c r="M79" s="154"/>
      <c r="N79" s="154">
        <v>1</v>
      </c>
      <c r="O79" s="154"/>
      <c r="P79" s="154" t="s">
        <v>492</v>
      </c>
      <c r="Q79"/>
      <c r="R79" s="155" t="s">
        <v>483</v>
      </c>
      <c r="S79" s="154" t="s">
        <v>135</v>
      </c>
      <c r="T79" s="106" t="s">
        <v>70</v>
      </c>
      <c r="V79" s="106">
        <v>1</v>
      </c>
      <c r="W79" s="106">
        <v>1</v>
      </c>
      <c r="X79" s="95" t="s">
        <v>414</v>
      </c>
      <c r="Y79" s="106" t="s">
        <v>77</v>
      </c>
    </row>
    <row r="80" spans="1:31" s="95" customFormat="1">
      <c r="A80" s="170"/>
      <c r="B80" s="18" t="s">
        <v>182</v>
      </c>
      <c r="C80" s="97" t="s">
        <v>110</v>
      </c>
      <c r="D80" s="98">
        <v>2</v>
      </c>
      <c r="E80" s="98">
        <v>2</v>
      </c>
      <c r="F80"/>
      <c r="G80" s="154" t="s">
        <v>484</v>
      </c>
      <c r="H80" s="154"/>
      <c r="I80" s="154"/>
      <c r="J80" s="121"/>
      <c r="K80" s="121"/>
      <c r="L80" s="121"/>
      <c r="M80" s="154"/>
      <c r="N80" s="154">
        <v>1</v>
      </c>
      <c r="O80" s="154"/>
      <c r="P80" s="154"/>
      <c r="Q80"/>
      <c r="R80" s="154" t="s">
        <v>377</v>
      </c>
      <c r="S80" s="154" t="s">
        <v>135</v>
      </c>
      <c r="T80" s="11" t="s">
        <v>208</v>
      </c>
      <c r="V80" s="95">
        <v>2</v>
      </c>
      <c r="W80" s="95">
        <v>2</v>
      </c>
      <c r="X80" t="s">
        <v>353</v>
      </c>
      <c r="Y80" s="95" t="s">
        <v>209</v>
      </c>
    </row>
    <row r="81" spans="1:29" s="95" customFormat="1">
      <c r="A81" s="170" t="s">
        <v>218</v>
      </c>
      <c r="B81" s="18"/>
      <c r="C81" s="97"/>
      <c r="D81" s="98">
        <v>2</v>
      </c>
      <c r="E81" s="98">
        <v>2</v>
      </c>
      <c r="F81"/>
      <c r="G81" s="154" t="s">
        <v>480</v>
      </c>
      <c r="H81" s="154"/>
      <c r="I81" s="154"/>
      <c r="J81" s="121"/>
      <c r="K81" s="121"/>
      <c r="L81" s="121"/>
      <c r="M81" s="154"/>
      <c r="N81" s="154"/>
      <c r="O81" s="154"/>
      <c r="P81" s="154"/>
      <c r="Q81"/>
      <c r="R81" s="154" t="s">
        <v>377</v>
      </c>
      <c r="S81" s="154" t="s">
        <v>135</v>
      </c>
      <c r="T81" s="31" t="s">
        <v>130</v>
      </c>
      <c r="V81" s="95">
        <v>2</v>
      </c>
      <c r="W81" s="95">
        <v>2</v>
      </c>
    </row>
    <row r="82" spans="1:29" s="95" customFormat="1">
      <c r="A82" s="170"/>
      <c r="B82" s="18" t="s">
        <v>135</v>
      </c>
      <c r="C82" s="97" t="s">
        <v>125</v>
      </c>
      <c r="D82" s="98">
        <v>2</v>
      </c>
      <c r="E82" s="98">
        <v>2</v>
      </c>
      <c r="F82"/>
      <c r="G82" s="154" t="s">
        <v>387</v>
      </c>
      <c r="H82" s="154"/>
      <c r="I82" s="154"/>
      <c r="J82" s="121"/>
      <c r="K82" s="121"/>
      <c r="L82" s="121"/>
      <c r="M82" s="154"/>
      <c r="N82" s="155">
        <v>2</v>
      </c>
      <c r="O82" s="155"/>
      <c r="P82" s="155">
        <v>1</v>
      </c>
      <c r="Q82"/>
      <c r="R82" s="154"/>
      <c r="S82" s="154">
        <v>2</v>
      </c>
      <c r="T82" s="106" t="s">
        <v>67</v>
      </c>
      <c r="U82" s="106"/>
      <c r="V82" s="106">
        <v>2</v>
      </c>
      <c r="W82" s="106">
        <v>2</v>
      </c>
      <c r="X82" s="127" t="s">
        <v>247</v>
      </c>
      <c r="Y82" s="106" t="s">
        <v>123</v>
      </c>
    </row>
    <row r="83" spans="1:29" s="95" customFormat="1">
      <c r="A83" s="170"/>
      <c r="B83" s="18" t="s">
        <v>135</v>
      </c>
      <c r="C83" s="97" t="s">
        <v>84</v>
      </c>
      <c r="D83" s="98"/>
      <c r="E83" s="98">
        <v>2</v>
      </c>
      <c r="F83"/>
      <c r="G83" s="154" t="s">
        <v>480</v>
      </c>
      <c r="H83" s="154"/>
      <c r="I83" s="158">
        <v>2</v>
      </c>
      <c r="J83" s="121"/>
      <c r="K83" s="157"/>
      <c r="L83" s="157"/>
      <c r="M83" s="154"/>
      <c r="N83" s="154"/>
      <c r="O83" s="154"/>
      <c r="P83" s="154" t="s">
        <v>492</v>
      </c>
      <c r="Q83"/>
      <c r="R83" s="154"/>
      <c r="S83" s="154">
        <v>2</v>
      </c>
      <c r="T83" s="106" t="s">
        <v>69</v>
      </c>
      <c r="U83" s="106"/>
      <c r="V83" s="106">
        <v>2</v>
      </c>
      <c r="W83" s="106">
        <v>2</v>
      </c>
      <c r="Y83" s="106" t="s">
        <v>90</v>
      </c>
    </row>
    <row r="84" spans="1:29" s="95" customFormat="1">
      <c r="A84" s="170"/>
      <c r="B84" s="18"/>
      <c r="C84" s="97"/>
      <c r="D84" s="98"/>
      <c r="E84" s="98"/>
      <c r="F84"/>
      <c r="G84" s="154" t="s">
        <v>480</v>
      </c>
      <c r="H84" s="154"/>
      <c r="I84" s="154"/>
      <c r="J84" s="121"/>
      <c r="K84" s="121"/>
      <c r="L84" s="121"/>
      <c r="M84" s="154"/>
      <c r="N84" s="154"/>
      <c r="O84" s="154"/>
      <c r="P84" s="154" t="s">
        <v>492</v>
      </c>
      <c r="Q84"/>
      <c r="R84" s="154"/>
      <c r="S84" s="154"/>
      <c r="T84" s="165" t="s">
        <v>453</v>
      </c>
      <c r="U84" s="165"/>
      <c r="X84"/>
      <c r="Y84" s="5"/>
      <c r="AC84" s="11"/>
    </row>
    <row r="85" spans="1:29">
      <c r="G85" s="154" t="s">
        <v>480</v>
      </c>
      <c r="H85" s="154" t="s">
        <v>419</v>
      </c>
      <c r="K85" s="157"/>
      <c r="L85" s="157"/>
      <c r="M85" s="121">
        <v>1</v>
      </c>
      <c r="P85" s="154" t="s">
        <v>492</v>
      </c>
      <c r="R85" s="154" t="s">
        <v>378</v>
      </c>
      <c r="S85" s="121" t="s">
        <v>135</v>
      </c>
      <c r="T85" s="119" t="s">
        <v>269</v>
      </c>
      <c r="X85" s="134" t="s">
        <v>292</v>
      </c>
      <c r="Y85" t="s">
        <v>286</v>
      </c>
      <c r="AB85" t="s">
        <v>268</v>
      </c>
    </row>
    <row r="86" spans="1:29">
      <c r="A86" s="170"/>
      <c r="F86"/>
      <c r="G86" s="155" t="s">
        <v>409</v>
      </c>
      <c r="H86" s="154" t="s">
        <v>419</v>
      </c>
      <c r="I86" s="154"/>
      <c r="M86" s="154">
        <v>2</v>
      </c>
      <c r="Q86"/>
      <c r="R86" s="154" t="s">
        <v>378</v>
      </c>
      <c r="S86" s="154">
        <v>2</v>
      </c>
      <c r="T86" s="119" t="s">
        <v>166</v>
      </c>
      <c r="Y86" s="113" t="s">
        <v>169</v>
      </c>
      <c r="AB86" t="s">
        <v>345</v>
      </c>
    </row>
    <row r="87" spans="1:29" s="11" customFormat="1">
      <c r="A87" s="34"/>
      <c r="C87" s="44"/>
      <c r="D87" s="34"/>
      <c r="E87" s="34"/>
      <c r="G87" s="154" t="s">
        <v>401</v>
      </c>
      <c r="H87" s="154" t="s">
        <v>419</v>
      </c>
      <c r="I87" s="155">
        <v>1</v>
      </c>
      <c r="J87" s="157"/>
      <c r="K87" s="157"/>
      <c r="L87" s="157"/>
      <c r="M87" s="155">
        <v>1</v>
      </c>
      <c r="N87" s="121"/>
      <c r="O87" s="121"/>
      <c r="P87" s="121"/>
      <c r="R87" s="155" t="s">
        <v>429</v>
      </c>
      <c r="S87" s="155">
        <v>2</v>
      </c>
      <c r="T87" s="119" t="s">
        <v>355</v>
      </c>
      <c r="X87" s="11" t="s">
        <v>354</v>
      </c>
      <c r="Y87" s="113" t="s">
        <v>346</v>
      </c>
      <c r="AB87" s="160" t="s">
        <v>407</v>
      </c>
    </row>
    <row r="88" spans="1:29">
      <c r="G88" s="163" t="s">
        <v>436</v>
      </c>
      <c r="H88" s="154" t="s">
        <v>419</v>
      </c>
      <c r="R88" s="121" t="s">
        <v>430</v>
      </c>
      <c r="S88" s="121">
        <v>1</v>
      </c>
      <c r="T88" s="11" t="s">
        <v>259</v>
      </c>
      <c r="X88" t="s">
        <v>295</v>
      </c>
      <c r="Y88" s="4" t="s">
        <v>260</v>
      </c>
    </row>
    <row r="89" spans="1:29" s="11" customFormat="1">
      <c r="A89" s="34"/>
      <c r="C89" s="44"/>
      <c r="D89" s="34"/>
      <c r="E89" s="34"/>
      <c r="G89" s="154" t="s">
        <v>401</v>
      </c>
      <c r="H89" s="154" t="s">
        <v>419</v>
      </c>
      <c r="I89" s="155"/>
      <c r="J89" s="163"/>
      <c r="K89" s="163"/>
      <c r="L89" s="163"/>
      <c r="M89" s="155">
        <v>2</v>
      </c>
      <c r="N89" s="121"/>
      <c r="O89" s="121"/>
      <c r="P89" s="121">
        <v>1</v>
      </c>
      <c r="R89" s="155" t="s">
        <v>374</v>
      </c>
      <c r="S89" s="155">
        <v>2</v>
      </c>
      <c r="T89" s="119" t="s">
        <v>408</v>
      </c>
      <c r="X89" s="11" t="s">
        <v>351</v>
      </c>
      <c r="Y89" s="113" t="s">
        <v>348</v>
      </c>
    </row>
    <row r="90" spans="1:29">
      <c r="A90" s="34"/>
      <c r="F90"/>
      <c r="G90" s="154" t="s">
        <v>387</v>
      </c>
      <c r="H90" s="154"/>
      <c r="I90" s="154"/>
      <c r="M90" s="154"/>
      <c r="N90" s="154"/>
      <c r="O90" s="154"/>
      <c r="P90" s="154"/>
      <c r="Q90"/>
      <c r="R90" s="154" t="s">
        <v>376</v>
      </c>
      <c r="S90" s="154"/>
      <c r="T90" s="119" t="s">
        <v>167</v>
      </c>
      <c r="Y90" s="113" t="s">
        <v>277</v>
      </c>
      <c r="AB90" t="s">
        <v>171</v>
      </c>
    </row>
    <row r="91" spans="1:29">
      <c r="A91" s="34"/>
      <c r="B91" s="18" t="s">
        <v>186</v>
      </c>
      <c r="F91"/>
      <c r="G91" s="154" t="s">
        <v>386</v>
      </c>
      <c r="H91" s="154" t="s">
        <v>419</v>
      </c>
      <c r="I91" s="154"/>
      <c r="M91" s="154"/>
      <c r="N91" s="154"/>
      <c r="O91" s="154"/>
      <c r="P91" s="154">
        <v>1</v>
      </c>
      <c r="Q91"/>
      <c r="R91" s="162" t="s">
        <v>428</v>
      </c>
      <c r="S91" s="154">
        <v>1</v>
      </c>
      <c r="T91" s="119" t="s">
        <v>173</v>
      </c>
      <c r="X91" s="135" t="s">
        <v>262</v>
      </c>
      <c r="Y91" t="s">
        <v>263</v>
      </c>
    </row>
    <row r="92" spans="1:29" s="95" customFormat="1">
      <c r="A92" s="170"/>
      <c r="B92" s="18"/>
      <c r="C92" s="97"/>
      <c r="D92" s="98"/>
      <c r="E92" s="98"/>
      <c r="F92"/>
      <c r="G92" s="154"/>
      <c r="H92" s="154"/>
      <c r="I92" s="154"/>
      <c r="J92" s="121"/>
      <c r="K92" s="121"/>
      <c r="L92" s="121"/>
      <c r="M92" s="154"/>
      <c r="N92" s="154"/>
      <c r="O92" s="154"/>
      <c r="P92" s="154"/>
      <c r="Q92"/>
      <c r="R92" s="154"/>
      <c r="S92" s="154"/>
      <c r="T92" s="165" t="s">
        <v>458</v>
      </c>
      <c r="U92" s="165"/>
      <c r="X92"/>
      <c r="Y92" s="5"/>
      <c r="AC92" s="11"/>
    </row>
    <row r="93" spans="1:29">
      <c r="A93" s="34"/>
      <c r="F93"/>
      <c r="G93" s="154" t="s">
        <v>480</v>
      </c>
      <c r="H93" s="154"/>
      <c r="I93" s="154"/>
      <c r="M93" s="154"/>
      <c r="N93" s="154" t="s">
        <v>135</v>
      </c>
      <c r="O93" s="154"/>
      <c r="P93" s="154" t="s">
        <v>492</v>
      </c>
      <c r="Q93"/>
      <c r="R93" s="154"/>
      <c r="S93" s="154" t="s">
        <v>135</v>
      </c>
      <c r="T93" s="119" t="s">
        <v>168</v>
      </c>
      <c r="Y93" s="11" t="s">
        <v>172</v>
      </c>
    </row>
    <row r="94" spans="1:29">
      <c r="F94"/>
      <c r="G94" s="158"/>
      <c r="H94" s="154"/>
      <c r="I94" s="154"/>
      <c r="M94" s="154"/>
      <c r="N94" s="154"/>
      <c r="O94" s="154"/>
      <c r="P94" s="154"/>
      <c r="Q94"/>
      <c r="R94" s="8" t="s">
        <v>218</v>
      </c>
      <c r="S94" s="154"/>
      <c r="T94" s="119" t="s">
        <v>304</v>
      </c>
    </row>
    <row r="95" spans="1:29" s="31" customFormat="1">
      <c r="A95" s="161"/>
      <c r="C95" s="40"/>
      <c r="D95" s="32"/>
      <c r="E95" s="3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31" t="s">
        <v>257</v>
      </c>
      <c r="U95" s="31" t="s">
        <v>307</v>
      </c>
      <c r="Y95" s="31" t="s">
        <v>258</v>
      </c>
    </row>
    <row r="96" spans="1:29">
      <c r="F96"/>
      <c r="G96" s="154" t="s">
        <v>401</v>
      </c>
      <c r="H96" s="154"/>
      <c r="I96" s="154"/>
      <c r="M96" s="154"/>
      <c r="N96" s="154"/>
      <c r="O96" s="154"/>
      <c r="P96" s="154"/>
      <c r="Q96" s="31"/>
      <c r="R96" s="154" t="s">
        <v>402</v>
      </c>
      <c r="S96" s="161"/>
      <c r="T96" s="29" t="s">
        <v>395</v>
      </c>
      <c r="U96" s="29"/>
      <c r="V96" s="29">
        <v>2</v>
      </c>
      <c r="W96" s="29"/>
      <c r="X96" s="29" t="s">
        <v>195</v>
      </c>
      <c r="AA96" s="134" t="s">
        <v>400</v>
      </c>
    </row>
  </sheetData>
  <autoFilter ref="A4:U96"/>
  <phoneticPr fontId="24" type="noConversion"/>
  <conditionalFormatting sqref="V6:W18 V22:W23 V51:W55 V20:W20 V68:W68 V92:W92 V35:W41 V70:W71 V74:W83 V58:W61">
    <cfRule type="expression" dxfId="1" priority="8">
      <formula>OR($V6&lt;&gt;$W6,$V6&lt;&gt;#REF!,$V6&lt;&gt;#REF!)</formula>
    </cfRule>
  </conditionalFormatting>
  <conditionalFormatting sqref="V62:W62 V67:W67 V43:W43 V84:W84">
    <cfRule type="expression" dxfId="0" priority="18">
      <formula>OR($V43&lt;&gt;$W43,$V43&lt;&gt;#REF!,$V43&lt;&gt;#REF!)</formula>
    </cfRule>
  </conditionalFormatting>
  <hyperlinks>
    <hyperlink ref="X74" r:id="rId1"/>
    <hyperlink ref="X22" r:id="rId2"/>
    <hyperlink ref="X61" r:id="rId3"/>
    <hyperlink ref="X19" r:id="rId4"/>
    <hyperlink ref="AB53" r:id="rId5"/>
    <hyperlink ref="Y55" r:id="rId6"/>
    <hyperlink ref="X53" r:id="rId7"/>
    <hyperlink ref="X82" r:id="rId8"/>
    <hyperlink ref="X42" r:id="rId9"/>
    <hyperlink ref="X27" r:id="rId10"/>
    <hyperlink ref="AB73" r:id="rId11"/>
    <hyperlink ref="AB87" r:id="rId12"/>
  </hyperlinks>
  <pageMargins left="0.74803149606299213" right="0.74803149606299213" top="0.98425196850393704" bottom="0.98425196850393704" header="0.51181102362204722" footer="0.51181102362204722"/>
  <pageSetup paperSize="9" scale="38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House warming</vt:lpstr>
      <vt:lpstr>Adrian' s 90th</vt:lpstr>
      <vt:lpstr>Adrians funeral</vt:lpstr>
      <vt:lpstr>Pivot</vt:lpstr>
      <vt:lpstr>Mum's funeral</vt:lpstr>
    </vt:vector>
  </TitlesOfParts>
  <Company>STP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Solomon</dc:creator>
  <cp:lastModifiedBy>Greg Solomon</cp:lastModifiedBy>
  <cp:lastPrinted>2020-11-13T14:57:55Z</cp:lastPrinted>
  <dcterms:created xsi:type="dcterms:W3CDTF">2015-02-09T14:41:58Z</dcterms:created>
  <dcterms:modified xsi:type="dcterms:W3CDTF">2020-12-07T19:30:03Z</dcterms:modified>
</cp:coreProperties>
</file>